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0\Jefrosinija_Tukane\atskaitesDOMEI\2016\2016 ATSKAITES\"/>
    </mc:Choice>
  </mc:AlternateContent>
  <bookViews>
    <workbookView xWindow="0" yWindow="0" windowWidth="11400" windowHeight="5900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E120" i="1" l="1"/>
  <c r="E153" i="1" l="1"/>
  <c r="E127" i="1"/>
  <c r="G78" i="1"/>
  <c r="E78" i="1"/>
  <c r="G174" i="1"/>
  <c r="E174" i="1"/>
  <c r="G164" i="1"/>
  <c r="E164" i="1"/>
  <c r="G157" i="1"/>
  <c r="G206" i="1"/>
  <c r="E206" i="1"/>
  <c r="E157" i="1"/>
  <c r="G127" i="1"/>
  <c r="G111" i="1"/>
  <c r="E111" i="1"/>
  <c r="G57" i="1"/>
  <c r="G80" i="1"/>
  <c r="E57" i="1"/>
  <c r="G142" i="1"/>
  <c r="E207" i="1" l="1"/>
  <c r="E208" i="1" s="1"/>
  <c r="E142" i="1"/>
  <c r="G207" i="1"/>
  <c r="G208" i="1" s="1"/>
  <c r="G143" i="1"/>
  <c r="E80" i="1"/>
  <c r="E143" i="1" l="1"/>
  <c r="F209" i="1" s="1"/>
</calcChain>
</file>

<file path=xl/sharedStrings.xml><?xml version="1.0" encoding="utf-8"?>
<sst xmlns="http://schemas.openxmlformats.org/spreadsheetml/2006/main" count="180" uniqueCount="171">
  <si>
    <t>Latvijas Republikas 1992. gada 14. oktobra likums
"Par uzņēmumu gada pārskatiem",
2. nodaļa 10. pants
(2001. gada 22. marta likuma
"Grozījumi likumā "Par uzņēmumu gada pārskatiem"" redakcija)</t>
  </si>
  <si>
    <t>Uzņēmuma (uzņēmējsabiedrības) nosaukums</t>
  </si>
  <si>
    <t>Reģistrācijas Nr.</t>
  </si>
  <si>
    <t>NodokІu maksātāja reģ. Nr.</t>
  </si>
  <si>
    <t>LV41503002428</t>
  </si>
  <si>
    <t>Adrese</t>
  </si>
  <si>
    <t>Daugavpils,  Višku iela  21k, LV-5410</t>
  </si>
  <si>
    <t>Tālrunis</t>
  </si>
  <si>
    <t>+371 (654) 24769</t>
  </si>
  <si>
    <t>Fakss</t>
  </si>
  <si>
    <t>Pārvaldes institūcija</t>
  </si>
  <si>
    <t>NodokІu inspekcija</t>
  </si>
  <si>
    <t>Pamatdarbības veids</t>
  </si>
  <si>
    <t>Sadzīves pakalpojumi,el.en.un ūdeņu sadāle</t>
  </si>
  <si>
    <t>Mērvienība:</t>
  </si>
  <si>
    <t>EUR</t>
  </si>
  <si>
    <t xml:space="preserve">B I L A N C E </t>
  </si>
  <si>
    <t>A K T Ī V S</t>
  </si>
  <si>
    <t>Rindas
kods</t>
  </si>
  <si>
    <t>Pārskata
perioda
beigās</t>
  </si>
  <si>
    <t>Gada 
sākumā</t>
  </si>
  <si>
    <t>1. ILGTERMIŅA IEGULDĪJUMI</t>
  </si>
  <si>
    <t xml:space="preserve">     I Nemateriālie ieguldījumi</t>
  </si>
  <si>
    <t xml:space="preserve">          2. Koncesijas, patenti, licences, preču zīmes un līdzīgas tiesības</t>
  </si>
  <si>
    <t>1120 - Koncesijas, patenti, licences, tirdzniecības zīmes un līdzīgas tiesības; datoru programmas</t>
  </si>
  <si>
    <t>1193 - Citu nemateriālo ieguldījumu norakstīta daļa</t>
  </si>
  <si>
    <t xml:space="preserve">          I KOPĀ</t>
  </si>
  <si>
    <t xml:space="preserve">     II Pamatlīdzekļi</t>
  </si>
  <si>
    <t xml:space="preserve">          1. Zemes gabali, ēkas, būves un ilggadīgie stādījumi</t>
  </si>
  <si>
    <t>1210 - Zemes gabali</t>
  </si>
  <si>
    <t>1291 - Ēku, būvju un citu nekustamā īpašuma objektu nolietojums</t>
  </si>
  <si>
    <t>1211 - Ēkas, būves, ilggadīgie stādījumi un citi nekustamā īpašuma objekti</t>
  </si>
  <si>
    <t xml:space="preserve">          3. Iekārtas un mašīnas</t>
  </si>
  <si>
    <t>1220 - Iekārtas un mašinas</t>
  </si>
  <si>
    <t>1292 - Iekārtu un mašīnu nolietojums</t>
  </si>
  <si>
    <t>1221 - Iekārtas un mašinas -transporta līdzekļi</t>
  </si>
  <si>
    <t xml:space="preserve">          4. Pārējie pamatlīdzekļi un inventārs</t>
  </si>
  <si>
    <t>1230 - Pārējajie pamatlīdzekļi un inventārs</t>
  </si>
  <si>
    <t>1293 - Pārējo pamatlīdzekļu nolietojums</t>
  </si>
  <si>
    <t xml:space="preserve">          5. Pamatlīdz. izveidoš. un nepabeigto celtniec.objektu izmaksas</t>
  </si>
  <si>
    <t>1240 - Pamatlīdzekļu izveidošanas izmaksas</t>
  </si>
  <si>
    <t>1241 - Pamatlīdzekļu izveidošanas izmaksas   (Višķū ielā 21C)</t>
  </si>
  <si>
    <t>1242 - Pamatlīdzekļu izveidošana ub nepabeiktā celtniecība</t>
  </si>
  <si>
    <t>1250 - Ilgtermiņa iegeuldijumi nomātajos pamatlidzekļos zeme</t>
  </si>
  <si>
    <t xml:space="preserve">             6Ilgtermiņa ieguldijumu</t>
  </si>
  <si>
    <t>1251 - Ilgtermiņa iegeuldijumi nomātajos pamatlidzekļos</t>
  </si>
  <si>
    <t>1295 - Ieguldījumu nomātajos pamatlīdzekļos norakstītā daļa</t>
  </si>
  <si>
    <t xml:space="preserve">          II KOPĀ</t>
  </si>
  <si>
    <t xml:space="preserve">     III Ilgtermiņa finansu ieguldījumi</t>
  </si>
  <si>
    <t>1. IEDAĻAS KOPSUMMA</t>
  </si>
  <si>
    <t>2. APGROZĀMIE LĪDZEKĻI</t>
  </si>
  <si>
    <t xml:space="preserve">     I Krājumi</t>
  </si>
  <si>
    <t xml:space="preserve">          1. Izejvielas, pamatmateriāli un palīgmateriāli</t>
  </si>
  <si>
    <t>2110 - Izejvielas un materiāli Noliktavā</t>
  </si>
  <si>
    <t>21101 - Izejvielas un materiāli Pirts Nr. 1</t>
  </si>
  <si>
    <t>21102 - Izejvielas un materiāli Pirts Nr. 2</t>
  </si>
  <si>
    <t>21104 - Izejvielas un materiāli Pirts Nr. 4</t>
  </si>
  <si>
    <t>21105 - Izejvielas un materiāli Pirts Nr. 4, Noliktava</t>
  </si>
  <si>
    <t>21106 - Izejvielas un materiāli  Biznesa Parks</t>
  </si>
  <si>
    <t>21107 - Izejvielas un materiāli  MDD</t>
  </si>
  <si>
    <t>2112 - Kurināmais  (Degviela)</t>
  </si>
  <si>
    <t>2115 - Kurināmais  (malka pirts 4 )</t>
  </si>
  <si>
    <t>21702 - Mazvērtīgais inventārs  Pirts 2</t>
  </si>
  <si>
    <t>21703 - Mazvērtīgais inventārs  Pirts 1</t>
  </si>
  <si>
    <t>21704 - Mazvērtīgais inventārs   Pirts 4</t>
  </si>
  <si>
    <t>21705 - Mazvērtīgais inventārs  MDD</t>
  </si>
  <si>
    <t>21706 - Mazvērtīgais inventārs   Pārvalde</t>
  </si>
  <si>
    <t>21707 - Mazvērtīgais inventārs   Biznesa parks</t>
  </si>
  <si>
    <t>2180 - Mazvērtīga inventara nolietojums</t>
  </si>
  <si>
    <t>21709 - Mazvērtīgais inventārs   Remonts</t>
  </si>
  <si>
    <t xml:space="preserve">          3. Gatavie ražojumi un preces pārdošanai</t>
  </si>
  <si>
    <t>21301 - Gatavie ražojumi un preces pārdošanai Pirts 1</t>
  </si>
  <si>
    <t>21302 - Gatavie ražojumi un preces pārdošanai Pirts 2</t>
  </si>
  <si>
    <t>21304 - Gatavie ražojumi un preces pārdošanai Pirts 4</t>
  </si>
  <si>
    <t>4210 - Uzkrājums uzcenojumam</t>
  </si>
  <si>
    <t>42101 - Uzkrājumi paredzamiem nodokļiem</t>
  </si>
  <si>
    <t xml:space="preserve">          5. Avansa maksājumi par precēm</t>
  </si>
  <si>
    <t>2190 - Avansa maksājumi par precēm</t>
  </si>
  <si>
    <t>2191 - PVN no avansa maksājumiem</t>
  </si>
  <si>
    <t xml:space="preserve">     II Debitori</t>
  </si>
  <si>
    <t xml:space="preserve">          1. Pircēju un pasūtītāju parādi</t>
  </si>
  <si>
    <t>2311 - Norēķini ar debitoriem par energoresursu piegadi</t>
  </si>
  <si>
    <t>2319 - Šaubīgo debitoru parādi</t>
  </si>
  <si>
    <t>23101 - Norēķini ar pircējiem un pasūtītājiem</t>
  </si>
  <si>
    <t>2314 - Norēķini par nomas maksu un komun.pakalpojumiem</t>
  </si>
  <si>
    <t>2315 - Norēķini ar MDD debitoriem</t>
  </si>
  <si>
    <t>4310 - Uzkrājumi šaubīgiem debitoru parādiem</t>
  </si>
  <si>
    <t xml:space="preserve">          4. Citi debitori</t>
  </si>
  <si>
    <t>2380 - Norēķini ar norēķinu personām</t>
  </si>
  <si>
    <t>2390 - Neapmaksātais PVN</t>
  </si>
  <si>
    <t>2351 - Citi debitori(iztrukums)</t>
  </si>
  <si>
    <t>2370 - Īstermiņa aizdevumi s personālam</t>
  </si>
  <si>
    <t xml:space="preserve">          7. Nākamo periodu izmaksas</t>
  </si>
  <si>
    <t>2410 - Nākamo periodu izdevumi</t>
  </si>
  <si>
    <t xml:space="preserve">     III Vērtspapīri un līdzdalība kapitālos</t>
  </si>
  <si>
    <t xml:space="preserve">     IV Naudas ļidzekļi kopa                         IV KOPĀ</t>
  </si>
  <si>
    <t>2621 - Norēķinu konts  ( EUR)  Citadele banka</t>
  </si>
  <si>
    <t>2622 - Norēķinu konts  (EUR) A/S SEB</t>
  </si>
  <si>
    <t>2650 - Citi konti bankās</t>
  </si>
  <si>
    <t>2671 - Pārējie naudas līdzekļi (naudas līdzekļi ceļā)</t>
  </si>
  <si>
    <t>2610 - Kase ( EUR)</t>
  </si>
  <si>
    <t>2611 - Kase ( EUR) pirts Nr.1</t>
  </si>
  <si>
    <t>2612 - Kase ( EUR) pirts Nr.2</t>
  </si>
  <si>
    <t>2613 - Kase ( EUR) pirts Nr.4</t>
  </si>
  <si>
    <t>2623 - Norēķinu konts  ( EUR) DNB</t>
  </si>
  <si>
    <t>2632 - Norēķinu konts EUR SEB</t>
  </si>
  <si>
    <t>2624 - Norēķinu konts  ( EUR) Swedbank</t>
  </si>
  <si>
    <t>26211 - Norēķinu konts 2 ( EUR)  Citadele banka</t>
  </si>
  <si>
    <t>2. IEDAĻAS KOPSUMMA</t>
  </si>
  <si>
    <t>BILANCE</t>
  </si>
  <si>
    <t>P A S Ī V S</t>
  </si>
  <si>
    <t>1. PAŠU KAPITĀLS</t>
  </si>
  <si>
    <t xml:space="preserve">          1. Akciju vai daļu kapitāls (pamatkapitāls)</t>
  </si>
  <si>
    <t>3110 - Pamatkapitāls vai līdzdalības kapitāls</t>
  </si>
  <si>
    <t xml:space="preserve">          3. Ilgtermiņa ieguldījumu pārvērtēšanas rezerve</t>
  </si>
  <si>
    <t>3130 - Ilgtermiņa ieguldījumu pārvērtēšanas rezerve</t>
  </si>
  <si>
    <t xml:space="preserve">          4. Rezerves:</t>
  </si>
  <si>
    <t xml:space="preserve">          5. Nesadalītā peļņa</t>
  </si>
  <si>
    <t xml:space="preserve">               a) iepriekšējo gadu nesadalītā peļņa;</t>
  </si>
  <si>
    <t>3420 - Iepriekšējo gadu nesadalītā peļņa</t>
  </si>
  <si>
    <t xml:space="preserve">               b) pārskata gada nesadalītā peļņa.</t>
  </si>
  <si>
    <t>3410 - Pārskata gada nesadalītā peļņa</t>
  </si>
  <si>
    <t>2. UZKRĀJUMI</t>
  </si>
  <si>
    <t>4211 - Atliktais uzņēmuma ienākuma nodoklis</t>
  </si>
  <si>
    <t xml:space="preserve">          3. Citi uzkrājumi</t>
  </si>
  <si>
    <t>4330 - Citi uzkrājumi</t>
  </si>
  <si>
    <t>4111 - Uzkrājumi atvalinājumiem</t>
  </si>
  <si>
    <t>2. IEDAĻAS KOPSUMM</t>
  </si>
  <si>
    <t>3. KREDITORI</t>
  </si>
  <si>
    <t xml:space="preserve">     I Ilgtermiņa parādi</t>
  </si>
  <si>
    <t xml:space="preserve">          3. Aizņēmumi no kredītiestādēm</t>
  </si>
  <si>
    <t>5151 - Ilgtermiņa aizņēmumi no kredītiestādēm  ēka Višķu 21č</t>
  </si>
  <si>
    <t>5152 - Ilgtermiņa aizņēmumi no kredītiestādēm  (el)</t>
  </si>
  <si>
    <t xml:space="preserve">          4. Citi aizņēmumi</t>
  </si>
  <si>
    <t>5130 - Ilgtermiņa citi aizņēmumi</t>
  </si>
  <si>
    <t xml:space="preserve">     II Īstermiņa parādi</t>
  </si>
  <si>
    <t>5161 - Īstermiņa aizņēmumi no kredītiestādēm  ēka Višķu 21č</t>
  </si>
  <si>
    <t>5162 - Īstermiņa aizņēmumi no kredītiestādēm  (el)</t>
  </si>
  <si>
    <t>5140 - Īstermiņa citi aizņēmumi</t>
  </si>
  <si>
    <t xml:space="preserve">          5. No pircējiem saņemtie avansi</t>
  </si>
  <si>
    <t>5210 - Norēķini par saņemtajiem avansiem ( EUR)</t>
  </si>
  <si>
    <t>5230 - PVN no saņemtajiem avansiem</t>
  </si>
  <si>
    <t xml:space="preserve">          6. Parādi piegādātājiem un darbuzņēmējiem</t>
  </si>
  <si>
    <t>5310 - Norēķini ar piegādātājiem un darbuzņēmējiem</t>
  </si>
  <si>
    <t>5311 - Norēķini ar piegādātājiem un darbuzņēmējiem privātpersonām</t>
  </si>
  <si>
    <t xml:space="preserve">          10. Nodokļi un sociālās nodrošināšanas maksājumi</t>
  </si>
  <si>
    <t>5710 - Norēķini par UIN</t>
  </si>
  <si>
    <t>5721 - Norēķini par PVN</t>
  </si>
  <si>
    <t>5724 - Norēķini par IIN</t>
  </si>
  <si>
    <t>5720 - Norēķini par sociālo nodokļi</t>
  </si>
  <si>
    <t>5726 - Norēķini par īpašuma nodokļi</t>
  </si>
  <si>
    <t>5728 - Norēķini par dabas resursu nodokļi</t>
  </si>
  <si>
    <t>5729 - Norēķini par uzņēmējdarbības riska valsts nodevu</t>
  </si>
  <si>
    <t>5727 - Norēķini par īpaš./zemes nodokļi</t>
  </si>
  <si>
    <t>5722 - Norēķini par PVN</t>
  </si>
  <si>
    <t xml:space="preserve">          11. Pārējie kreditori</t>
  </si>
  <si>
    <t>5620 - Norēķini par darba algu</t>
  </si>
  <si>
    <t>5610 - Norēķini par darba algu</t>
  </si>
  <si>
    <t xml:space="preserve">          12. Nākamo periodu ieņēmumi</t>
  </si>
  <si>
    <t>5910 - Nākamo periodu ieņēmumi</t>
  </si>
  <si>
    <t xml:space="preserve">          13. Pārskata gada dividendes</t>
  </si>
  <si>
    <t>5810 - Norēķini par pārskata gada dividendēm</t>
  </si>
  <si>
    <t xml:space="preserve">          15. Uzkrātās saistības</t>
  </si>
  <si>
    <t>5313 - Norēķini ar piegādātājiem un darbuzņēmējiem  pagaj.gadiem</t>
  </si>
  <si>
    <t>3. IEDAĻAS KOPSUMMA</t>
  </si>
  <si>
    <t>Valdes loceklis_____________________________Andrejs Jersovs</t>
  </si>
  <si>
    <t>Finanšu direktore____________________________Jefrosinija Tukāne</t>
  </si>
  <si>
    <t xml:space="preserve">          1. Aizņēmumi no kredītiestādēm</t>
  </si>
  <si>
    <t xml:space="preserve">          2. Citi aizņēmumi</t>
  </si>
  <si>
    <r>
      <t xml:space="preserve">            </t>
    </r>
    <r>
      <rPr>
        <sz val="9"/>
        <rFont val="Arial"/>
        <family val="2"/>
        <charset val="186"/>
      </rPr>
      <t xml:space="preserve"> 3.Atliktā nodikļa saistības</t>
    </r>
  </si>
  <si>
    <t>Periods: 2016.g. 1.ceturksnis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</si>
</sst>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" x14ac:knownFonts="1">
    <font>
      <sz val="8"/>
      <name val="Arial"/>
      <family val="2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9"/>
      <name val="Arial"/>
      <family val="2"/>
      <charset val="186"/>
    </font>
    <font>
      <b/>
      <sz val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left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3" fontId="0" fillId="0" borderId="4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0" fillId="0" borderId="5" xfId="0" applyFont="1" applyBorder="1" applyAlignment="1">
      <alignment horizontal="left"/>
    </xf>
    <xf numFmtId="0" fontId="0" fillId="0" borderId="5" xfId="0" applyNumberFormat="1" applyFont="1" applyBorder="1" applyAlignment="1">
      <alignment horizontal="right"/>
    </xf>
    <xf numFmtId="3" fontId="0" fillId="0" borderId="5" xfId="0" applyNumberFormat="1" applyFont="1" applyBorder="1" applyAlignment="1">
      <alignment horizontal="right"/>
    </xf>
    <xf numFmtId="0" fontId="4" fillId="0" borderId="3" xfId="0" applyNumberFormat="1" applyFont="1" applyBorder="1" applyAlignment="1">
      <alignment horizontal="left" wrapText="1"/>
    </xf>
    <xf numFmtId="1" fontId="0" fillId="0" borderId="5" xfId="0" applyNumberFormat="1" applyFont="1" applyBorder="1" applyAlignment="1">
      <alignment horizontal="right"/>
    </xf>
    <xf numFmtId="0" fontId="4" fillId="0" borderId="3" xfId="0" applyNumberFormat="1" applyFont="1" applyBorder="1" applyAlignment="1">
      <alignment horizontal="right"/>
    </xf>
    <xf numFmtId="1" fontId="4" fillId="0" borderId="3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right" wrapText="1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213"/>
  <sheetViews>
    <sheetView tabSelected="1" topLeftCell="A155" workbookViewId="0">
      <selection activeCell="E124" sqref="E124:F124"/>
    </sheetView>
  </sheetViews>
  <sheetFormatPr defaultColWidth="9.77734375" defaultRowHeight="10" outlineLevelRow="1" x14ac:dyDescent="0.2"/>
  <cols>
    <col min="1" max="1" width="16.109375" style="1" customWidth="1"/>
    <col min="2" max="2" width="14" style="1" customWidth="1"/>
    <col min="3" max="3" width="25.109375" style="1" customWidth="1"/>
    <col min="4" max="4" width="10.21875" style="1" customWidth="1"/>
    <col min="5" max="5" width="2.109375" style="1" customWidth="1"/>
    <col min="6" max="6" width="10.77734375" style="1" customWidth="1"/>
    <col min="7" max="7" width="2.6640625" style="1" customWidth="1"/>
    <col min="8" max="8" width="8.5546875" style="1" customWidth="1"/>
  </cols>
  <sheetData>
    <row r="1" spans="1:8" s="1" customFormat="1" ht="65.75" customHeight="1" x14ac:dyDescent="0.2">
      <c r="A1" s="34" t="s">
        <v>0</v>
      </c>
      <c r="B1" s="34"/>
      <c r="C1" s="34"/>
      <c r="D1" s="34"/>
      <c r="E1" s="34"/>
      <c r="F1" s="34"/>
      <c r="G1" s="34"/>
      <c r="H1" s="34"/>
    </row>
    <row r="2" spans="1:8" s="1" customFormat="1" ht="35.25" customHeight="1" x14ac:dyDescent="0.2"/>
    <row r="4" spans="1:8" ht="13" x14ac:dyDescent="0.3">
      <c r="A4" s="2" t="s">
        <v>1</v>
      </c>
      <c r="D4" s="35"/>
      <c r="E4" s="35"/>
      <c r="F4" s="35"/>
      <c r="G4" s="35"/>
      <c r="H4" s="35"/>
    </row>
    <row r="5" spans="1:8" s="1" customFormat="1" ht="15" customHeight="1" x14ac:dyDescent="0.2"/>
    <row r="6" spans="1:8" ht="13" x14ac:dyDescent="0.3">
      <c r="A6" s="2" t="s">
        <v>2</v>
      </c>
      <c r="C6" s="36">
        <v>41503002428</v>
      </c>
      <c r="D6" s="36"/>
      <c r="E6" s="36"/>
      <c r="F6" s="36"/>
      <c r="G6" s="36"/>
      <c r="H6" s="36"/>
    </row>
    <row r="7" spans="1:8" s="1" customFormat="1" ht="15" customHeight="1" x14ac:dyDescent="0.2"/>
    <row r="8" spans="1:8" ht="13" x14ac:dyDescent="0.3">
      <c r="A8" s="2" t="s">
        <v>3</v>
      </c>
      <c r="C8" s="3" t="s">
        <v>4</v>
      </c>
      <c r="D8" s="4"/>
      <c r="E8" s="4"/>
      <c r="F8" s="4"/>
      <c r="G8" s="4"/>
      <c r="H8" s="4"/>
    </row>
    <row r="9" spans="1:8" s="1" customFormat="1" ht="15" customHeight="1" x14ac:dyDescent="0.2"/>
    <row r="10" spans="1:8" ht="13.9" customHeight="1" x14ac:dyDescent="0.3">
      <c r="A10" s="2" t="s">
        <v>5</v>
      </c>
      <c r="B10" s="5"/>
      <c r="C10" s="6" t="s">
        <v>6</v>
      </c>
      <c r="D10" s="3"/>
      <c r="E10" s="3"/>
      <c r="F10" s="3"/>
      <c r="G10" s="3"/>
      <c r="H10" s="3"/>
    </row>
    <row r="11" spans="1:8" s="1" customFormat="1" ht="15" customHeight="1" x14ac:dyDescent="0.2"/>
    <row r="12" spans="1:8" ht="11.5" x14ac:dyDescent="0.25">
      <c r="A12" s="2" t="s">
        <v>7</v>
      </c>
      <c r="B12" s="2"/>
      <c r="C12" s="7" t="s">
        <v>8</v>
      </c>
      <c r="D12" s="2" t="s">
        <v>9</v>
      </c>
      <c r="E12" s="4"/>
      <c r="F12" s="4"/>
      <c r="G12" s="4"/>
      <c r="H12" s="4"/>
    </row>
    <row r="13" spans="1:8" s="1" customFormat="1" ht="15" customHeight="1" x14ac:dyDescent="0.2"/>
    <row r="14" spans="1:8" ht="11.5" x14ac:dyDescent="0.25">
      <c r="A14" s="2" t="s">
        <v>10</v>
      </c>
      <c r="C14" s="4"/>
      <c r="D14" s="4"/>
      <c r="E14" s="4"/>
      <c r="F14" s="4"/>
      <c r="G14" s="4"/>
      <c r="H14" s="4"/>
    </row>
    <row r="15" spans="1:8" s="1" customFormat="1" ht="15" customHeight="1" x14ac:dyDescent="0.2"/>
    <row r="16" spans="1:8" ht="11.5" x14ac:dyDescent="0.25">
      <c r="A16" s="2" t="s">
        <v>11</v>
      </c>
      <c r="C16" s="4"/>
      <c r="D16" s="4"/>
      <c r="E16" s="4"/>
      <c r="F16" s="4"/>
      <c r="G16" s="4"/>
      <c r="H16" s="4"/>
    </row>
    <row r="17" spans="1:8" s="1" customFormat="1" ht="15" customHeight="1" x14ac:dyDescent="0.2"/>
    <row r="18" spans="1:8" ht="13" x14ac:dyDescent="0.3">
      <c r="A18" s="2" t="s">
        <v>12</v>
      </c>
      <c r="C18" s="3" t="s">
        <v>13</v>
      </c>
      <c r="D18" s="4"/>
      <c r="E18" s="4"/>
      <c r="F18" s="4"/>
      <c r="G18" s="4"/>
      <c r="H18" s="4"/>
    </row>
    <row r="19" spans="1:8" s="1" customFormat="1" ht="15" customHeight="1" x14ac:dyDescent="0.2"/>
    <row r="20" spans="1:8" ht="13" x14ac:dyDescent="0.3">
      <c r="A20" s="2" t="s">
        <v>14</v>
      </c>
      <c r="B20" s="8"/>
      <c r="C20" s="9" t="s">
        <v>15</v>
      </c>
    </row>
    <row r="23" spans="1:8" s="1" customFormat="1" ht="19.5" customHeight="1" x14ac:dyDescent="0.2"/>
    <row r="24" spans="1:8" s="1" customFormat="1" ht="27.75" customHeight="1" x14ac:dyDescent="0.2">
      <c r="A24" s="37" t="s">
        <v>16</v>
      </c>
      <c r="B24" s="37"/>
      <c r="C24" s="37"/>
      <c r="D24" s="37"/>
      <c r="E24" s="37"/>
      <c r="F24" s="37"/>
      <c r="G24" s="37"/>
      <c r="H24" s="37"/>
    </row>
    <row r="25" spans="1:8" ht="11.5" x14ac:dyDescent="0.2">
      <c r="A25" s="38" t="s">
        <v>170</v>
      </c>
      <c r="B25" s="38"/>
      <c r="C25" s="38"/>
      <c r="D25" s="38"/>
      <c r="E25" s="38"/>
      <c r="F25" s="38"/>
      <c r="G25" s="38"/>
      <c r="H25" s="38"/>
    </row>
    <row r="49" spans="1:8" ht="11.5" x14ac:dyDescent="0.25">
      <c r="A49" s="10"/>
      <c r="B49" s="18"/>
      <c r="C49" s="19"/>
      <c r="D49" s="18"/>
      <c r="E49" s="20"/>
      <c r="F49" s="21"/>
      <c r="G49" s="21"/>
      <c r="H49" s="21"/>
    </row>
    <row r="51" spans="1:8" ht="35.65" customHeight="1" thickTop="1" thickBot="1" x14ac:dyDescent="0.25">
      <c r="A51" s="32" t="s">
        <v>17</v>
      </c>
      <c r="B51" s="32"/>
      <c r="C51" s="32"/>
      <c r="D51" s="11" t="s">
        <v>18</v>
      </c>
      <c r="E51" s="33" t="s">
        <v>19</v>
      </c>
      <c r="F51" s="33"/>
      <c r="G51" s="33" t="s">
        <v>20</v>
      </c>
      <c r="H51" s="33"/>
    </row>
    <row r="52" spans="1:8" ht="12.5" customHeight="1" thickTop="1" x14ac:dyDescent="0.25">
      <c r="A52" s="28" t="s">
        <v>21</v>
      </c>
      <c r="B52" s="28"/>
      <c r="C52" s="28"/>
      <c r="D52" s="12"/>
      <c r="E52" s="30"/>
      <c r="F52" s="30"/>
      <c r="G52" s="30"/>
      <c r="H52" s="30"/>
    </row>
    <row r="53" spans="1:8" ht="12.5" customHeight="1" x14ac:dyDescent="0.25">
      <c r="A53" s="28" t="s">
        <v>22</v>
      </c>
      <c r="B53" s="28"/>
      <c r="C53" s="28"/>
      <c r="D53" s="12"/>
      <c r="E53" s="30"/>
      <c r="F53" s="30"/>
      <c r="G53" s="30"/>
      <c r="H53" s="30"/>
    </row>
    <row r="54" spans="1:8" ht="23.75" customHeight="1" collapsed="1" x14ac:dyDescent="0.25">
      <c r="A54" s="28" t="s">
        <v>23</v>
      </c>
      <c r="B54" s="28"/>
      <c r="C54" s="28"/>
      <c r="D54" s="13">
        <v>20</v>
      </c>
      <c r="E54" s="31">
        <v>77</v>
      </c>
      <c r="F54" s="31"/>
      <c r="G54" s="31">
        <v>82</v>
      </c>
      <c r="H54" s="31"/>
    </row>
    <row r="55" spans="1:8" s="1" customFormat="1" ht="11.25" hidden="1" customHeight="1" outlineLevel="1" x14ac:dyDescent="0.2">
      <c r="B55" s="25" t="s">
        <v>24</v>
      </c>
      <c r="C55" s="25"/>
      <c r="D55" s="25"/>
      <c r="E55" s="27">
        <v>1876</v>
      </c>
      <c r="F55" s="27"/>
      <c r="G55" s="27">
        <v>1876</v>
      </c>
      <c r="H55" s="27"/>
    </row>
    <row r="56" spans="1:8" s="1" customFormat="1" ht="11.25" hidden="1" customHeight="1" outlineLevel="1" x14ac:dyDescent="0.2">
      <c r="B56" s="25" t="s">
        <v>25</v>
      </c>
      <c r="C56" s="25"/>
      <c r="D56" s="25"/>
      <c r="E56" s="27">
        <v>-1773</v>
      </c>
      <c r="F56" s="27"/>
      <c r="G56" s="27">
        <v>-1573</v>
      </c>
      <c r="H56" s="27"/>
    </row>
    <row r="57" spans="1:8" ht="12.5" customHeight="1" x14ac:dyDescent="0.25">
      <c r="A57" s="28" t="s">
        <v>26</v>
      </c>
      <c r="B57" s="28"/>
      <c r="C57" s="28"/>
      <c r="D57" s="13">
        <v>50</v>
      </c>
      <c r="E57" s="31">
        <f>E54</f>
        <v>77</v>
      </c>
      <c r="F57" s="31"/>
      <c r="G57" s="31">
        <f>G54</f>
        <v>82</v>
      </c>
      <c r="H57" s="31"/>
    </row>
    <row r="58" spans="1:8" ht="12.5" customHeight="1" x14ac:dyDescent="0.25">
      <c r="A58" s="28" t="s">
        <v>27</v>
      </c>
      <c r="B58" s="28"/>
      <c r="C58" s="28"/>
      <c r="D58" s="12"/>
      <c r="E58" s="30"/>
      <c r="F58" s="30"/>
      <c r="G58" s="30"/>
      <c r="H58" s="30"/>
    </row>
    <row r="59" spans="1:8" ht="12.5" customHeight="1" collapsed="1" x14ac:dyDescent="0.25">
      <c r="A59" s="28" t="s">
        <v>28</v>
      </c>
      <c r="B59" s="28"/>
      <c r="C59" s="28"/>
      <c r="D59" s="13">
        <v>60</v>
      </c>
      <c r="E59" s="24">
        <v>549535</v>
      </c>
      <c r="F59" s="24"/>
      <c r="G59" s="24">
        <v>551736</v>
      </c>
      <c r="H59" s="24"/>
    </row>
    <row r="60" spans="1:8" s="1" customFormat="1" ht="11.25" hidden="1" customHeight="1" outlineLevel="1" x14ac:dyDescent="0.2">
      <c r="B60" s="25" t="s">
        <v>29</v>
      </c>
      <c r="C60" s="25"/>
      <c r="D60" s="25"/>
      <c r="E60" s="27">
        <v>394240</v>
      </c>
      <c r="F60" s="27"/>
      <c r="G60" s="27">
        <v>394240</v>
      </c>
      <c r="H60" s="27"/>
    </row>
    <row r="61" spans="1:8" s="1" customFormat="1" ht="11.25" hidden="1" customHeight="1" outlineLevel="1" x14ac:dyDescent="0.2">
      <c r="B61" s="25" t="s">
        <v>30</v>
      </c>
      <c r="C61" s="25"/>
      <c r="D61" s="25"/>
      <c r="E61" s="27">
        <v>-144192</v>
      </c>
      <c r="F61" s="27"/>
      <c r="G61" s="27">
        <v>-137525</v>
      </c>
      <c r="H61" s="27"/>
    </row>
    <row r="62" spans="1:8" s="1" customFormat="1" ht="11.25" hidden="1" customHeight="1" outlineLevel="1" x14ac:dyDescent="0.2">
      <c r="B62" s="25" t="s">
        <v>31</v>
      </c>
      <c r="C62" s="25"/>
      <c r="D62" s="25"/>
      <c r="E62" s="27">
        <v>294253</v>
      </c>
      <c r="F62" s="27"/>
      <c r="G62" s="27">
        <v>294253</v>
      </c>
      <c r="H62" s="27"/>
    </row>
    <row r="63" spans="1:8" ht="12.5" customHeight="1" collapsed="1" x14ac:dyDescent="0.25">
      <c r="A63" s="28" t="s">
        <v>32</v>
      </c>
      <c r="B63" s="28"/>
      <c r="C63" s="28"/>
      <c r="D63" s="13">
        <v>80</v>
      </c>
      <c r="E63" s="24">
        <v>66575</v>
      </c>
      <c r="F63" s="24"/>
      <c r="G63" s="24">
        <v>69709</v>
      </c>
      <c r="H63" s="24"/>
    </row>
    <row r="64" spans="1:8" s="1" customFormat="1" ht="11.25" hidden="1" customHeight="1" outlineLevel="1" x14ac:dyDescent="0.2">
      <c r="B64" s="25" t="s">
        <v>33</v>
      </c>
      <c r="C64" s="25"/>
      <c r="D64" s="25"/>
      <c r="E64" s="27">
        <v>120441</v>
      </c>
      <c r="F64" s="27"/>
      <c r="G64" s="27">
        <v>120688</v>
      </c>
      <c r="H64" s="27"/>
    </row>
    <row r="65" spans="1:8" s="1" customFormat="1" ht="11.25" hidden="1" customHeight="1" outlineLevel="1" x14ac:dyDescent="0.2">
      <c r="B65" s="25" t="s">
        <v>34</v>
      </c>
      <c r="C65" s="25"/>
      <c r="D65" s="25"/>
      <c r="E65" s="27">
        <v>-134871</v>
      </c>
      <c r="F65" s="27"/>
      <c r="G65" s="27">
        <v>-121861</v>
      </c>
      <c r="H65" s="27"/>
    </row>
    <row r="66" spans="1:8" s="1" customFormat="1" ht="11.25" hidden="1" customHeight="1" outlineLevel="1" x14ac:dyDescent="0.2">
      <c r="B66" s="25" t="s">
        <v>35</v>
      </c>
      <c r="C66" s="25"/>
      <c r="D66" s="25"/>
      <c r="E66" s="27">
        <v>78279</v>
      </c>
      <c r="F66" s="27"/>
      <c r="G66" s="27">
        <v>78279</v>
      </c>
      <c r="H66" s="27"/>
    </row>
    <row r="67" spans="1:8" ht="12.5" customHeight="1" collapsed="1" x14ac:dyDescent="0.25">
      <c r="A67" s="28" t="s">
        <v>36</v>
      </c>
      <c r="B67" s="28"/>
      <c r="C67" s="28"/>
      <c r="D67" s="13">
        <v>90</v>
      </c>
      <c r="E67" s="24">
        <v>2271</v>
      </c>
      <c r="F67" s="24"/>
      <c r="G67" s="24">
        <v>2309</v>
      </c>
      <c r="H67" s="24"/>
    </row>
    <row r="68" spans="1:8" s="1" customFormat="1" ht="11.25" hidden="1" customHeight="1" outlineLevel="1" x14ac:dyDescent="0.2">
      <c r="B68" s="25" t="s">
        <v>37</v>
      </c>
      <c r="C68" s="25"/>
      <c r="D68" s="25"/>
      <c r="E68" s="27">
        <v>18861</v>
      </c>
      <c r="F68" s="27"/>
      <c r="G68" s="27">
        <v>20604</v>
      </c>
      <c r="H68" s="27"/>
    </row>
    <row r="69" spans="1:8" s="1" customFormat="1" ht="11.25" hidden="1" customHeight="1" outlineLevel="1" x14ac:dyDescent="0.2">
      <c r="B69" s="25" t="s">
        <v>38</v>
      </c>
      <c r="C69" s="25"/>
      <c r="D69" s="25"/>
      <c r="E69" s="27">
        <v>-15479</v>
      </c>
      <c r="F69" s="27"/>
      <c r="G69" s="27">
        <v>-17242</v>
      </c>
      <c r="H69" s="27"/>
    </row>
    <row r="70" spans="1:8" ht="23.75" customHeight="1" collapsed="1" x14ac:dyDescent="0.25">
      <c r="A70" s="28" t="s">
        <v>39</v>
      </c>
      <c r="B70" s="28"/>
      <c r="C70" s="28"/>
      <c r="D70" s="14">
        <v>100</v>
      </c>
      <c r="E70" s="24">
        <v>207267</v>
      </c>
      <c r="F70" s="24"/>
      <c r="G70" s="24">
        <v>206754</v>
      </c>
      <c r="H70" s="24"/>
    </row>
    <row r="71" spans="1:8" s="1" customFormat="1" ht="11.25" hidden="1" customHeight="1" outlineLevel="1" x14ac:dyDescent="0.2">
      <c r="B71" s="25" t="s">
        <v>40</v>
      </c>
      <c r="C71" s="25"/>
      <c r="D71" s="25"/>
      <c r="E71" s="27">
        <v>71442</v>
      </c>
      <c r="F71" s="27"/>
      <c r="G71" s="27">
        <v>70760</v>
      </c>
      <c r="H71" s="27"/>
    </row>
    <row r="72" spans="1:8" s="1" customFormat="1" ht="11.25" hidden="1" customHeight="1" outlineLevel="1" x14ac:dyDescent="0.2">
      <c r="B72" s="25" t="s">
        <v>41</v>
      </c>
      <c r="C72" s="25"/>
      <c r="D72" s="25"/>
      <c r="E72" s="27">
        <v>130600</v>
      </c>
      <c r="F72" s="27"/>
      <c r="G72" s="27">
        <v>129248</v>
      </c>
      <c r="H72" s="27"/>
    </row>
    <row r="73" spans="1:8" s="1" customFormat="1" ht="11.25" hidden="1" customHeight="1" outlineLevel="1" x14ac:dyDescent="0.2">
      <c r="B73" s="25" t="s">
        <v>42</v>
      </c>
      <c r="C73" s="25"/>
      <c r="D73" s="25"/>
      <c r="E73" s="27">
        <v>2831</v>
      </c>
      <c r="F73" s="27"/>
      <c r="G73" s="27">
        <v>1718</v>
      </c>
      <c r="H73" s="27"/>
    </row>
    <row r="74" spans="1:8" s="1" customFormat="1" ht="11.25" hidden="1" customHeight="1" outlineLevel="1" x14ac:dyDescent="0.2">
      <c r="B74" s="25" t="s">
        <v>43</v>
      </c>
      <c r="C74" s="25"/>
      <c r="D74" s="25"/>
      <c r="E74" s="27">
        <v>19381</v>
      </c>
      <c r="F74" s="27"/>
      <c r="G74" s="27">
        <v>19381</v>
      </c>
      <c r="H74" s="27"/>
    </row>
    <row r="75" spans="1:8" ht="12.5" customHeight="1" collapsed="1" x14ac:dyDescent="0.25">
      <c r="A75" s="28" t="s">
        <v>44</v>
      </c>
      <c r="B75" s="28"/>
      <c r="C75" s="28"/>
      <c r="D75" s="14">
        <v>102</v>
      </c>
      <c r="E75" s="24">
        <v>184908</v>
      </c>
      <c r="F75" s="24"/>
      <c r="G75" s="24">
        <v>187761</v>
      </c>
      <c r="H75" s="24"/>
    </row>
    <row r="76" spans="1:8" s="1" customFormat="1" ht="11.25" hidden="1" customHeight="1" outlineLevel="1" x14ac:dyDescent="0.2">
      <c r="B76" s="25" t="s">
        <v>45</v>
      </c>
      <c r="C76" s="25"/>
      <c r="D76" s="25"/>
      <c r="E76" s="27">
        <v>266953</v>
      </c>
      <c r="F76" s="27"/>
      <c r="G76" s="27">
        <v>266953</v>
      </c>
      <c r="H76" s="27"/>
    </row>
    <row r="77" spans="1:8" s="1" customFormat="1" ht="11.25" hidden="1" customHeight="1" outlineLevel="1" x14ac:dyDescent="0.2">
      <c r="B77" s="25" t="s">
        <v>46</v>
      </c>
      <c r="C77" s="25"/>
      <c r="D77" s="25"/>
      <c r="E77" s="27">
        <v>-64930</v>
      </c>
      <c r="F77" s="27"/>
      <c r="G77" s="27">
        <v>-56372</v>
      </c>
      <c r="H77" s="27"/>
    </row>
    <row r="78" spans="1:8" ht="12.5" customHeight="1" x14ac:dyDescent="0.25">
      <c r="A78" s="28" t="s">
        <v>47</v>
      </c>
      <c r="B78" s="28"/>
      <c r="C78" s="28"/>
      <c r="D78" s="14">
        <v>120</v>
      </c>
      <c r="E78" s="24">
        <f>E59+E63+E67+E70+E75</f>
        <v>1010556</v>
      </c>
      <c r="F78" s="24"/>
      <c r="G78" s="24">
        <f>G59+G63+G67+G70+G75</f>
        <v>1018269</v>
      </c>
      <c r="H78" s="24"/>
    </row>
    <row r="79" spans="1:8" ht="12.5" customHeight="1" x14ac:dyDescent="0.25">
      <c r="A79" s="28" t="s">
        <v>48</v>
      </c>
      <c r="B79" s="28"/>
      <c r="C79" s="28"/>
      <c r="D79" s="12"/>
      <c r="E79" s="30"/>
      <c r="F79" s="30"/>
      <c r="G79" s="30"/>
      <c r="H79" s="30"/>
    </row>
    <row r="80" spans="1:8" ht="12.5" customHeight="1" x14ac:dyDescent="0.25">
      <c r="A80" s="28" t="s">
        <v>49</v>
      </c>
      <c r="B80" s="28"/>
      <c r="C80" s="28"/>
      <c r="D80" s="14">
        <v>220</v>
      </c>
      <c r="E80" s="24">
        <f>E57+E78</f>
        <v>1010633</v>
      </c>
      <c r="F80" s="24"/>
      <c r="G80" s="24">
        <f>G57+G78</f>
        <v>1018351</v>
      </c>
      <c r="H80" s="24"/>
    </row>
    <row r="81" spans="1:8" ht="12.5" customHeight="1" x14ac:dyDescent="0.25">
      <c r="A81" s="28"/>
      <c r="B81" s="28"/>
      <c r="C81" s="28"/>
      <c r="D81" s="12"/>
      <c r="E81" s="30"/>
      <c r="F81" s="30"/>
      <c r="G81" s="30"/>
      <c r="H81" s="30"/>
    </row>
    <row r="82" spans="1:8" ht="12.5" customHeight="1" x14ac:dyDescent="0.25">
      <c r="A82" s="28" t="s">
        <v>50</v>
      </c>
      <c r="B82" s="28"/>
      <c r="C82" s="28"/>
      <c r="D82" s="12"/>
      <c r="E82" s="30"/>
      <c r="F82" s="30"/>
      <c r="G82" s="30"/>
      <c r="H82" s="30"/>
    </row>
    <row r="83" spans="1:8" ht="12.5" customHeight="1" x14ac:dyDescent="0.25">
      <c r="A83" s="28" t="s">
        <v>51</v>
      </c>
      <c r="B83" s="28"/>
      <c r="C83" s="28"/>
      <c r="D83" s="12"/>
      <c r="E83" s="30"/>
      <c r="F83" s="30"/>
      <c r="G83" s="30"/>
      <c r="H83" s="30"/>
    </row>
    <row r="84" spans="1:8" ht="12.5" customHeight="1" collapsed="1" x14ac:dyDescent="0.25">
      <c r="A84" s="28" t="s">
        <v>52</v>
      </c>
      <c r="B84" s="28"/>
      <c r="C84" s="28"/>
      <c r="D84" s="14">
        <v>230</v>
      </c>
      <c r="E84" s="24">
        <v>10219</v>
      </c>
      <c r="F84" s="24"/>
      <c r="G84" s="24">
        <v>12965</v>
      </c>
      <c r="H84" s="24"/>
    </row>
    <row r="85" spans="1:8" s="1" customFormat="1" ht="11.25" hidden="1" customHeight="1" outlineLevel="1" x14ac:dyDescent="0.2">
      <c r="B85" s="25" t="s">
        <v>53</v>
      </c>
      <c r="C85" s="25"/>
      <c r="D85" s="25"/>
      <c r="E85" s="29">
        <v>635</v>
      </c>
      <c r="F85" s="29"/>
      <c r="G85" s="29">
        <v>476</v>
      </c>
      <c r="H85" s="29"/>
    </row>
    <row r="86" spans="1:8" s="1" customFormat="1" ht="11.25" hidden="1" customHeight="1" outlineLevel="1" x14ac:dyDescent="0.2">
      <c r="B86" s="25" t="s">
        <v>54</v>
      </c>
      <c r="C86" s="25"/>
      <c r="D86" s="25"/>
      <c r="E86" s="29">
        <v>222</v>
      </c>
      <c r="F86" s="29"/>
      <c r="G86" s="29">
        <v>222</v>
      </c>
      <c r="H86" s="29"/>
    </row>
    <row r="87" spans="1:8" s="1" customFormat="1" ht="11.25" hidden="1" customHeight="1" outlineLevel="1" x14ac:dyDescent="0.2">
      <c r="B87" s="25" t="s">
        <v>55</v>
      </c>
      <c r="C87" s="25"/>
      <c r="D87" s="25"/>
      <c r="E87" s="29">
        <v>403</v>
      </c>
      <c r="F87" s="29"/>
      <c r="G87" s="29">
        <v>381</v>
      </c>
      <c r="H87" s="29"/>
    </row>
    <row r="88" spans="1:8" s="1" customFormat="1" ht="11.25" hidden="1" customHeight="1" outlineLevel="1" x14ac:dyDescent="0.2">
      <c r="B88" s="25" t="s">
        <v>56</v>
      </c>
      <c r="C88" s="25"/>
      <c r="D88" s="25"/>
      <c r="E88" s="29">
        <v>250</v>
      </c>
      <c r="F88" s="29"/>
      <c r="G88" s="29"/>
      <c r="H88" s="29"/>
    </row>
    <row r="89" spans="1:8" s="1" customFormat="1" ht="11.25" hidden="1" customHeight="1" outlineLevel="1" x14ac:dyDescent="0.2">
      <c r="B89" s="25" t="s">
        <v>57</v>
      </c>
      <c r="C89" s="25"/>
      <c r="D89" s="25"/>
      <c r="E89" s="27">
        <v>1241</v>
      </c>
      <c r="F89" s="27"/>
      <c r="G89" s="29">
        <v>311</v>
      </c>
      <c r="H89" s="29"/>
    </row>
    <row r="90" spans="1:8" s="1" customFormat="1" ht="11.25" hidden="1" customHeight="1" outlineLevel="1" x14ac:dyDescent="0.2">
      <c r="B90" s="25" t="s">
        <v>58</v>
      </c>
      <c r="C90" s="25"/>
      <c r="D90" s="25"/>
      <c r="E90" s="29">
        <v>382</v>
      </c>
      <c r="F90" s="29"/>
      <c r="G90" s="29">
        <v>398</v>
      </c>
      <c r="H90" s="29"/>
    </row>
    <row r="91" spans="1:8" s="1" customFormat="1" ht="11.25" hidden="1" customHeight="1" outlineLevel="1" x14ac:dyDescent="0.2">
      <c r="B91" s="25" t="s">
        <v>59</v>
      </c>
      <c r="C91" s="25"/>
      <c r="D91" s="25"/>
      <c r="E91" s="29">
        <v>778</v>
      </c>
      <c r="F91" s="29"/>
      <c r="G91" s="29">
        <v>573</v>
      </c>
      <c r="H91" s="29"/>
    </row>
    <row r="92" spans="1:8" s="1" customFormat="1" ht="11.25" hidden="1" customHeight="1" outlineLevel="1" x14ac:dyDescent="0.2">
      <c r="B92" s="25" t="s">
        <v>60</v>
      </c>
      <c r="C92" s="25"/>
      <c r="D92" s="25"/>
      <c r="E92" s="29">
        <v>144</v>
      </c>
      <c r="F92" s="29"/>
      <c r="G92" s="29">
        <v>43</v>
      </c>
      <c r="H92" s="29"/>
    </row>
    <row r="93" spans="1:8" s="1" customFormat="1" ht="11.25" hidden="1" customHeight="1" outlineLevel="1" x14ac:dyDescent="0.2">
      <c r="B93" s="25" t="s">
        <v>61</v>
      </c>
      <c r="C93" s="25"/>
      <c r="D93" s="25"/>
      <c r="E93" s="27">
        <v>1828</v>
      </c>
      <c r="F93" s="27"/>
      <c r="G93" s="29">
        <v>619</v>
      </c>
      <c r="H93" s="29"/>
    </row>
    <row r="94" spans="1:8" s="1" customFormat="1" ht="11.25" hidden="1" customHeight="1" outlineLevel="1" x14ac:dyDescent="0.2">
      <c r="B94" s="25" t="s">
        <v>62</v>
      </c>
      <c r="C94" s="25"/>
      <c r="D94" s="25"/>
      <c r="E94" s="27">
        <v>1528</v>
      </c>
      <c r="F94" s="27"/>
      <c r="G94" s="27">
        <v>1528</v>
      </c>
      <c r="H94" s="27"/>
    </row>
    <row r="95" spans="1:8" s="1" customFormat="1" ht="11.25" hidden="1" customHeight="1" outlineLevel="1" x14ac:dyDescent="0.2">
      <c r="B95" s="25" t="s">
        <v>63</v>
      </c>
      <c r="C95" s="25"/>
      <c r="D95" s="25"/>
      <c r="E95" s="27">
        <v>1009</v>
      </c>
      <c r="F95" s="27"/>
      <c r="G95" s="27">
        <v>1009</v>
      </c>
      <c r="H95" s="27"/>
    </row>
    <row r="96" spans="1:8" s="1" customFormat="1" ht="11.25" hidden="1" customHeight="1" outlineLevel="1" x14ac:dyDescent="0.2">
      <c r="B96" s="25" t="s">
        <v>64</v>
      </c>
      <c r="C96" s="25"/>
      <c r="D96" s="25"/>
      <c r="E96" s="27">
        <v>1762</v>
      </c>
      <c r="F96" s="27"/>
      <c r="G96" s="27">
        <v>1418</v>
      </c>
      <c r="H96" s="27"/>
    </row>
    <row r="97" spans="1:8" s="1" customFormat="1" ht="11.25" hidden="1" customHeight="1" outlineLevel="1" x14ac:dyDescent="0.2">
      <c r="B97" s="25" t="s">
        <v>65</v>
      </c>
      <c r="C97" s="25"/>
      <c r="D97" s="25"/>
      <c r="E97" s="29">
        <v>327</v>
      </c>
      <c r="F97" s="29"/>
      <c r="G97" s="29">
        <v>165</v>
      </c>
      <c r="H97" s="29"/>
    </row>
    <row r="98" spans="1:8" s="1" customFormat="1" ht="11.25" hidden="1" customHeight="1" outlineLevel="1" x14ac:dyDescent="0.2">
      <c r="B98" s="25" t="s">
        <v>66</v>
      </c>
      <c r="C98" s="25"/>
      <c r="D98" s="25"/>
      <c r="E98" s="27">
        <v>4441</v>
      </c>
      <c r="F98" s="27"/>
      <c r="G98" s="27">
        <v>5206</v>
      </c>
      <c r="H98" s="27"/>
    </row>
    <row r="99" spans="1:8" s="1" customFormat="1" ht="11.25" hidden="1" customHeight="1" outlineLevel="1" x14ac:dyDescent="0.2">
      <c r="B99" s="25" t="s">
        <v>67</v>
      </c>
      <c r="C99" s="25"/>
      <c r="D99" s="25"/>
      <c r="E99" s="27">
        <v>4546</v>
      </c>
      <c r="F99" s="27"/>
      <c r="G99" s="27">
        <v>4504</v>
      </c>
      <c r="H99" s="27"/>
    </row>
    <row r="100" spans="1:8" s="1" customFormat="1" ht="11.25" hidden="1" customHeight="1" outlineLevel="1" x14ac:dyDescent="0.2">
      <c r="B100" s="25" t="s">
        <v>68</v>
      </c>
      <c r="C100" s="25"/>
      <c r="D100" s="25"/>
      <c r="E100" s="27">
        <v>-6966</v>
      </c>
      <c r="F100" s="27"/>
      <c r="G100" s="27">
        <v>-7039</v>
      </c>
      <c r="H100" s="27"/>
    </row>
    <row r="101" spans="1:8" s="1" customFormat="1" ht="11.25" hidden="1" customHeight="1" outlineLevel="1" x14ac:dyDescent="0.2">
      <c r="B101" s="25" t="s">
        <v>69</v>
      </c>
      <c r="C101" s="25"/>
      <c r="D101" s="25"/>
      <c r="E101" s="29">
        <v>319</v>
      </c>
      <c r="F101" s="29"/>
      <c r="G101" s="29">
        <v>247</v>
      </c>
      <c r="H101" s="29"/>
    </row>
    <row r="102" spans="1:8" ht="12.5" customHeight="1" collapsed="1" x14ac:dyDescent="0.25">
      <c r="A102" s="28" t="s">
        <v>70</v>
      </c>
      <c r="B102" s="28"/>
      <c r="C102" s="28"/>
      <c r="D102" s="14">
        <v>250</v>
      </c>
      <c r="E102" s="31">
        <v>526</v>
      </c>
      <c r="F102" s="31"/>
      <c r="G102" s="31">
        <v>248</v>
      </c>
      <c r="H102" s="31"/>
    </row>
    <row r="103" spans="1:8" s="1" customFormat="1" ht="11.25" hidden="1" customHeight="1" outlineLevel="1" x14ac:dyDescent="0.2">
      <c r="B103" s="25" t="s">
        <v>71</v>
      </c>
      <c r="C103" s="25"/>
      <c r="D103" s="25"/>
      <c r="E103" s="29">
        <v>192</v>
      </c>
      <c r="F103" s="29"/>
      <c r="G103" s="29">
        <v>135</v>
      </c>
      <c r="H103" s="29"/>
    </row>
    <row r="104" spans="1:8" s="1" customFormat="1" ht="11.25" hidden="1" customHeight="1" outlineLevel="1" x14ac:dyDescent="0.2">
      <c r="B104" s="25" t="s">
        <v>72</v>
      </c>
      <c r="C104" s="25"/>
      <c r="D104" s="25"/>
      <c r="E104" s="29">
        <v>244</v>
      </c>
      <c r="F104" s="29"/>
      <c r="G104" s="29">
        <v>105</v>
      </c>
      <c r="H104" s="29"/>
    </row>
    <row r="105" spans="1:8" s="1" customFormat="1" ht="11.25" hidden="1" customHeight="1" outlineLevel="1" x14ac:dyDescent="0.2">
      <c r="B105" s="25" t="s">
        <v>73</v>
      </c>
      <c r="C105" s="25"/>
      <c r="D105" s="25"/>
      <c r="E105" s="29">
        <v>176</v>
      </c>
      <c r="F105" s="29"/>
      <c r="G105" s="29">
        <v>86</v>
      </c>
      <c r="H105" s="29"/>
    </row>
    <row r="106" spans="1:8" s="1" customFormat="1" ht="11.25" hidden="1" customHeight="1" outlineLevel="1" x14ac:dyDescent="0.2">
      <c r="B106" s="25" t="s">
        <v>74</v>
      </c>
      <c r="C106" s="25"/>
      <c r="D106" s="25"/>
      <c r="E106" s="29">
        <v>-104</v>
      </c>
      <c r="F106" s="29"/>
      <c r="G106" s="29">
        <v>-43</v>
      </c>
      <c r="H106" s="29"/>
    </row>
    <row r="107" spans="1:8" s="1" customFormat="1" ht="11.25" hidden="1" customHeight="1" outlineLevel="1" x14ac:dyDescent="0.2">
      <c r="B107" s="25" t="s">
        <v>75</v>
      </c>
      <c r="C107" s="25"/>
      <c r="D107" s="25"/>
      <c r="E107" s="29">
        <v>-112</v>
      </c>
      <c r="F107" s="29"/>
      <c r="G107" s="29">
        <v>-60</v>
      </c>
      <c r="H107" s="29"/>
    </row>
    <row r="108" spans="1:8" ht="12.5" customHeight="1" collapsed="1" x14ac:dyDescent="0.25">
      <c r="A108" s="28" t="s">
        <v>76</v>
      </c>
      <c r="B108" s="28"/>
      <c r="C108" s="28"/>
      <c r="D108" s="14">
        <v>270</v>
      </c>
      <c r="E108" s="24">
        <v>286</v>
      </c>
      <c r="F108" s="24"/>
      <c r="G108" s="31">
        <v>0</v>
      </c>
      <c r="H108" s="31"/>
    </row>
    <row r="109" spans="1:8" s="1" customFormat="1" ht="11.25" hidden="1" customHeight="1" outlineLevel="1" x14ac:dyDescent="0.2">
      <c r="B109" s="25" t="s">
        <v>77</v>
      </c>
      <c r="C109" s="25"/>
      <c r="D109" s="25"/>
      <c r="E109" s="27">
        <v>1515</v>
      </c>
      <c r="F109" s="27"/>
      <c r="G109" s="29">
        <v>964</v>
      </c>
      <c r="H109" s="29"/>
    </row>
    <row r="110" spans="1:8" s="1" customFormat="1" ht="11.25" hidden="1" customHeight="1" outlineLevel="1" x14ac:dyDescent="0.2">
      <c r="B110" s="25" t="s">
        <v>78</v>
      </c>
      <c r="C110" s="25"/>
      <c r="D110" s="25"/>
      <c r="E110" s="29">
        <v>-102</v>
      </c>
      <c r="F110" s="29"/>
      <c r="G110" s="29">
        <v>-24</v>
      </c>
      <c r="H110" s="29"/>
    </row>
    <row r="111" spans="1:8" ht="12.5" customHeight="1" x14ac:dyDescent="0.25">
      <c r="A111" s="28" t="s">
        <v>26</v>
      </c>
      <c r="B111" s="28"/>
      <c r="C111" s="28"/>
      <c r="D111" s="14">
        <v>290</v>
      </c>
      <c r="E111" s="24">
        <f>E84+E102+E108</f>
        <v>11031</v>
      </c>
      <c r="F111" s="24"/>
      <c r="G111" s="24">
        <f>G84+G102+G108</f>
        <v>13213</v>
      </c>
      <c r="H111" s="24"/>
    </row>
    <row r="112" spans="1:8" ht="12.5" customHeight="1" x14ac:dyDescent="0.25">
      <c r="A112" s="28" t="s">
        <v>79</v>
      </c>
      <c r="B112" s="28"/>
      <c r="C112" s="28"/>
      <c r="D112" s="12"/>
      <c r="E112" s="30"/>
      <c r="F112" s="30"/>
      <c r="G112" s="30"/>
      <c r="H112" s="30"/>
    </row>
    <row r="113" spans="1:8" ht="12.5" customHeight="1" collapsed="1" x14ac:dyDescent="0.25">
      <c r="A113" s="28" t="s">
        <v>80</v>
      </c>
      <c r="B113" s="28"/>
      <c r="C113" s="28"/>
      <c r="D113" s="14">
        <v>300</v>
      </c>
      <c r="E113" s="24">
        <v>191879</v>
      </c>
      <c r="F113" s="24"/>
      <c r="G113" s="24">
        <v>147352</v>
      </c>
      <c r="H113" s="24"/>
    </row>
    <row r="114" spans="1:8" s="1" customFormat="1" ht="11.25" hidden="1" customHeight="1" outlineLevel="1" x14ac:dyDescent="0.2">
      <c r="B114" s="25" t="s">
        <v>81</v>
      </c>
      <c r="C114" s="25"/>
      <c r="D114" s="25"/>
      <c r="E114" s="27">
        <v>160741</v>
      </c>
      <c r="F114" s="27"/>
      <c r="G114" s="27">
        <v>134062</v>
      </c>
      <c r="H114" s="27"/>
    </row>
    <row r="115" spans="1:8" s="1" customFormat="1" ht="11.25" hidden="1" customHeight="1" outlineLevel="1" x14ac:dyDescent="0.2">
      <c r="B115" s="25" t="s">
        <v>82</v>
      </c>
      <c r="C115" s="25"/>
      <c r="D115" s="25"/>
      <c r="E115" s="27">
        <v>29757</v>
      </c>
      <c r="F115" s="27"/>
      <c r="G115" s="27">
        <v>26971</v>
      </c>
      <c r="H115" s="27"/>
    </row>
    <row r="116" spans="1:8" s="1" customFormat="1" ht="11.25" hidden="1" customHeight="1" outlineLevel="1" x14ac:dyDescent="0.2">
      <c r="B116" s="25" t="s">
        <v>83</v>
      </c>
      <c r="C116" s="25"/>
      <c r="D116" s="25"/>
      <c r="E116" s="27">
        <v>6138</v>
      </c>
      <c r="F116" s="27"/>
      <c r="G116" s="27">
        <v>6347</v>
      </c>
      <c r="H116" s="27"/>
    </row>
    <row r="117" spans="1:8" s="1" customFormat="1" ht="11.25" hidden="1" customHeight="1" outlineLevel="1" x14ac:dyDescent="0.2">
      <c r="B117" s="25" t="s">
        <v>84</v>
      </c>
      <c r="C117" s="25"/>
      <c r="D117" s="25"/>
      <c r="E117" s="27">
        <v>11457</v>
      </c>
      <c r="F117" s="27"/>
      <c r="G117" s="27">
        <v>19151</v>
      </c>
      <c r="H117" s="27"/>
    </row>
    <row r="118" spans="1:8" s="1" customFormat="1" ht="11.25" hidden="1" customHeight="1" outlineLevel="1" x14ac:dyDescent="0.2">
      <c r="B118" s="25" t="s">
        <v>85</v>
      </c>
      <c r="C118" s="25"/>
      <c r="D118" s="25"/>
      <c r="E118" s="27">
        <v>2738</v>
      </c>
      <c r="F118" s="27"/>
      <c r="G118" s="27">
        <v>1814</v>
      </c>
      <c r="H118" s="27"/>
    </row>
    <row r="119" spans="1:8" s="1" customFormat="1" ht="11.25" hidden="1" customHeight="1" outlineLevel="1" x14ac:dyDescent="0.2">
      <c r="B119" s="25" t="s">
        <v>86</v>
      </c>
      <c r="C119" s="25"/>
      <c r="D119" s="25"/>
      <c r="E119" s="27">
        <v>-29872</v>
      </c>
      <c r="F119" s="27"/>
      <c r="G119" s="27">
        <v>-26971</v>
      </c>
      <c r="H119" s="27"/>
    </row>
    <row r="120" spans="1:8" ht="12.5" customHeight="1" collapsed="1" x14ac:dyDescent="0.25">
      <c r="A120" s="28" t="s">
        <v>87</v>
      </c>
      <c r="B120" s="28"/>
      <c r="C120" s="28"/>
      <c r="D120" s="14">
        <v>330</v>
      </c>
      <c r="E120" s="24">
        <f>15896+2256-7798</f>
        <v>10354</v>
      </c>
      <c r="F120" s="24"/>
      <c r="G120" s="24">
        <v>6001</v>
      </c>
      <c r="H120" s="24"/>
    </row>
    <row r="121" spans="1:8" s="1" customFormat="1" ht="11.25" hidden="1" customHeight="1" outlineLevel="1" x14ac:dyDescent="0.2">
      <c r="B121" s="25" t="s">
        <v>88</v>
      </c>
      <c r="C121" s="25"/>
      <c r="D121" s="25"/>
      <c r="E121" s="29">
        <v>56</v>
      </c>
      <c r="F121" s="29"/>
      <c r="G121" s="29">
        <v>79</v>
      </c>
      <c r="H121" s="29"/>
    </row>
    <row r="122" spans="1:8" s="1" customFormat="1" ht="11.25" hidden="1" customHeight="1" outlineLevel="1" x14ac:dyDescent="0.2">
      <c r="B122" s="25" t="s">
        <v>89</v>
      </c>
      <c r="C122" s="25"/>
      <c r="D122" s="25"/>
      <c r="E122" s="27">
        <v>20041</v>
      </c>
      <c r="F122" s="27"/>
      <c r="G122" s="27">
        <v>13126</v>
      </c>
      <c r="H122" s="27"/>
    </row>
    <row r="123" spans="1:8" s="1" customFormat="1" ht="11.25" hidden="1" customHeight="1" outlineLevel="1" x14ac:dyDescent="0.2">
      <c r="B123" s="25" t="s">
        <v>90</v>
      </c>
      <c r="C123" s="25"/>
      <c r="D123" s="25"/>
      <c r="E123" s="27">
        <v>1639</v>
      </c>
      <c r="F123" s="27"/>
      <c r="G123" s="27">
        <v>1639</v>
      </c>
      <c r="H123" s="27"/>
    </row>
    <row r="124" spans="1:8" s="1" customFormat="1" ht="11.25" hidden="1" customHeight="1" outlineLevel="1" x14ac:dyDescent="0.2">
      <c r="B124" s="25" t="s">
        <v>91</v>
      </c>
      <c r="C124" s="25"/>
      <c r="D124" s="25"/>
      <c r="E124" s="29">
        <v>-13</v>
      </c>
      <c r="F124" s="29"/>
      <c r="G124" s="26"/>
      <c r="H124" s="26"/>
    </row>
    <row r="125" spans="1:8" ht="12.5" customHeight="1" collapsed="1" x14ac:dyDescent="0.25">
      <c r="A125" s="28" t="s">
        <v>92</v>
      </c>
      <c r="B125" s="28"/>
      <c r="C125" s="28"/>
      <c r="D125" s="14">
        <v>360</v>
      </c>
      <c r="E125" s="31">
        <v>450</v>
      </c>
      <c r="F125" s="31"/>
      <c r="G125" s="31">
        <v>663</v>
      </c>
      <c r="H125" s="31"/>
    </row>
    <row r="126" spans="1:8" s="1" customFormat="1" ht="11.25" hidden="1" customHeight="1" outlineLevel="1" x14ac:dyDescent="0.2">
      <c r="B126" s="25" t="s">
        <v>93</v>
      </c>
      <c r="C126" s="25"/>
      <c r="D126" s="25"/>
      <c r="E126" s="29">
        <v>509</v>
      </c>
      <c r="F126" s="29"/>
      <c r="G126" s="29">
        <v>401</v>
      </c>
      <c r="H126" s="29"/>
    </row>
    <row r="127" spans="1:8" ht="12.5" customHeight="1" x14ac:dyDescent="0.25">
      <c r="A127" s="28" t="s">
        <v>47</v>
      </c>
      <c r="B127" s="28"/>
      <c r="C127" s="28"/>
      <c r="D127" s="14">
        <v>380</v>
      </c>
      <c r="E127" s="24">
        <f>E113+E120+E125</f>
        <v>202683</v>
      </c>
      <c r="F127" s="24"/>
      <c r="G127" s="24">
        <f>G113+G120+G125</f>
        <v>154016</v>
      </c>
      <c r="H127" s="24"/>
    </row>
    <row r="128" spans="1:8" ht="12.5" customHeight="1" x14ac:dyDescent="0.25">
      <c r="A128" s="28" t="s">
        <v>94</v>
      </c>
      <c r="B128" s="28"/>
      <c r="C128" s="28"/>
      <c r="D128" s="12"/>
      <c r="E128" s="30"/>
      <c r="F128" s="30"/>
      <c r="G128" s="30"/>
      <c r="H128" s="30"/>
    </row>
    <row r="129" spans="1:8" ht="12.5" customHeight="1" collapsed="1" x14ac:dyDescent="0.25">
      <c r="A129" s="28" t="s">
        <v>95</v>
      </c>
      <c r="B129" s="28"/>
      <c r="C129" s="28"/>
      <c r="D129" s="14">
        <v>430</v>
      </c>
      <c r="E129" s="24">
        <v>20480</v>
      </c>
      <c r="F129" s="24"/>
      <c r="G129" s="24">
        <v>38131</v>
      </c>
      <c r="H129" s="24"/>
    </row>
    <row r="130" spans="1:8" s="1" customFormat="1" ht="11.25" hidden="1" customHeight="1" outlineLevel="1" x14ac:dyDescent="0.2">
      <c r="B130" s="25" t="s">
        <v>96</v>
      </c>
      <c r="C130" s="25"/>
      <c r="D130" s="25"/>
      <c r="E130" s="26"/>
      <c r="F130" s="26"/>
      <c r="G130" s="29">
        <v>9</v>
      </c>
      <c r="H130" s="29"/>
    </row>
    <row r="131" spans="1:8" s="1" customFormat="1" ht="11.25" hidden="1" customHeight="1" outlineLevel="1" x14ac:dyDescent="0.2">
      <c r="B131" s="25" t="s">
        <v>97</v>
      </c>
      <c r="C131" s="25"/>
      <c r="D131" s="25"/>
      <c r="E131" s="27">
        <v>3280</v>
      </c>
      <c r="F131" s="27"/>
      <c r="G131" s="27">
        <v>32957</v>
      </c>
      <c r="H131" s="27"/>
    </row>
    <row r="132" spans="1:8" s="1" customFormat="1" ht="11.25" hidden="1" customHeight="1" outlineLevel="1" x14ac:dyDescent="0.2">
      <c r="B132" s="25" t="s">
        <v>98</v>
      </c>
      <c r="C132" s="25"/>
      <c r="D132" s="25"/>
      <c r="E132" s="29">
        <v>-964</v>
      </c>
      <c r="F132" s="29"/>
      <c r="G132" s="26"/>
      <c r="H132" s="26"/>
    </row>
    <row r="133" spans="1:8" s="1" customFormat="1" ht="11.25" hidden="1" customHeight="1" outlineLevel="1" x14ac:dyDescent="0.2">
      <c r="B133" s="25" t="s">
        <v>99</v>
      </c>
      <c r="C133" s="25"/>
      <c r="D133" s="25"/>
      <c r="E133" s="29">
        <v>964</v>
      </c>
      <c r="F133" s="29"/>
      <c r="G133" s="26"/>
      <c r="H133" s="26"/>
    </row>
    <row r="134" spans="1:8" s="1" customFormat="1" ht="11.25" hidden="1" customHeight="1" outlineLevel="1" x14ac:dyDescent="0.2">
      <c r="B134" s="25" t="s">
        <v>100</v>
      </c>
      <c r="C134" s="25"/>
      <c r="D134" s="25"/>
      <c r="E134" s="27">
        <v>1551</v>
      </c>
      <c r="F134" s="27"/>
      <c r="G134" s="27">
        <v>1553</v>
      </c>
      <c r="H134" s="27"/>
    </row>
    <row r="135" spans="1:8" s="1" customFormat="1" ht="11.25" hidden="1" customHeight="1" outlineLevel="1" x14ac:dyDescent="0.2">
      <c r="B135" s="25" t="s">
        <v>101</v>
      </c>
      <c r="C135" s="25"/>
      <c r="D135" s="25"/>
      <c r="E135" s="26"/>
      <c r="F135" s="26"/>
      <c r="G135" s="29">
        <v>122</v>
      </c>
      <c r="H135" s="29"/>
    </row>
    <row r="136" spans="1:8" s="1" customFormat="1" ht="11.25" hidden="1" customHeight="1" outlineLevel="1" x14ac:dyDescent="0.2">
      <c r="B136" s="25" t="s">
        <v>102</v>
      </c>
      <c r="C136" s="25"/>
      <c r="D136" s="25"/>
      <c r="E136" s="26"/>
      <c r="F136" s="26"/>
      <c r="G136" s="29">
        <v>197</v>
      </c>
      <c r="H136" s="29"/>
    </row>
    <row r="137" spans="1:8" s="1" customFormat="1" ht="11.25" hidden="1" customHeight="1" outlineLevel="1" x14ac:dyDescent="0.2">
      <c r="B137" s="25" t="s">
        <v>103</v>
      </c>
      <c r="C137" s="25"/>
      <c r="D137" s="25"/>
      <c r="E137" s="26"/>
      <c r="F137" s="26"/>
      <c r="G137" s="29">
        <v>137</v>
      </c>
      <c r="H137" s="29"/>
    </row>
    <row r="138" spans="1:8" s="1" customFormat="1" ht="11.25" hidden="1" customHeight="1" outlineLevel="1" x14ac:dyDescent="0.2">
      <c r="B138" s="25" t="s">
        <v>104</v>
      </c>
      <c r="C138" s="25"/>
      <c r="D138" s="25"/>
      <c r="E138" s="27">
        <v>11357</v>
      </c>
      <c r="F138" s="27"/>
      <c r="G138" s="27">
        <v>10250</v>
      </c>
      <c r="H138" s="27"/>
    </row>
    <row r="139" spans="1:8" s="1" customFormat="1" ht="11.25" hidden="1" customHeight="1" outlineLevel="1" x14ac:dyDescent="0.2">
      <c r="B139" s="25" t="s">
        <v>105</v>
      </c>
      <c r="C139" s="25"/>
      <c r="D139" s="25"/>
      <c r="E139" s="29">
        <v>4</v>
      </c>
      <c r="F139" s="29"/>
      <c r="G139" s="29">
        <v>58</v>
      </c>
      <c r="H139" s="29"/>
    </row>
    <row r="140" spans="1:8" s="1" customFormat="1" ht="11.25" hidden="1" customHeight="1" outlineLevel="1" x14ac:dyDescent="0.2">
      <c r="B140" s="25" t="s">
        <v>106</v>
      </c>
      <c r="C140" s="25"/>
      <c r="D140" s="25"/>
      <c r="E140" s="27">
        <v>2515</v>
      </c>
      <c r="F140" s="27"/>
      <c r="G140" s="27">
        <v>5390</v>
      </c>
      <c r="H140" s="27"/>
    </row>
    <row r="141" spans="1:8" s="1" customFormat="1" ht="11.25" hidden="1" customHeight="1" outlineLevel="1" x14ac:dyDescent="0.2">
      <c r="B141" s="25" t="s">
        <v>107</v>
      </c>
      <c r="C141" s="25"/>
      <c r="D141" s="25"/>
      <c r="E141" s="29">
        <v>-9</v>
      </c>
      <c r="F141" s="29"/>
      <c r="G141" s="29">
        <v>249</v>
      </c>
      <c r="H141" s="29"/>
    </row>
    <row r="142" spans="1:8" ht="12.5" customHeight="1" x14ac:dyDescent="0.25">
      <c r="A142" s="28" t="s">
        <v>108</v>
      </c>
      <c r="B142" s="28"/>
      <c r="C142" s="28"/>
      <c r="D142" s="14">
        <v>440</v>
      </c>
      <c r="E142" s="24">
        <f>E111+E127+E129</f>
        <v>234194</v>
      </c>
      <c r="F142" s="24"/>
      <c r="G142" s="24">
        <f>G111+G127+G129</f>
        <v>205360</v>
      </c>
      <c r="H142" s="24"/>
    </row>
    <row r="143" spans="1:8" ht="12.5" customHeight="1" x14ac:dyDescent="0.25">
      <c r="A143" s="28" t="s">
        <v>109</v>
      </c>
      <c r="B143" s="28"/>
      <c r="C143" s="28"/>
      <c r="D143" s="14">
        <v>450</v>
      </c>
      <c r="E143" s="24">
        <f>E80+E142</f>
        <v>1244827</v>
      </c>
      <c r="F143" s="24"/>
      <c r="G143" s="24">
        <f>G80+G142</f>
        <v>1223711</v>
      </c>
      <c r="H143" s="24"/>
    </row>
    <row r="144" spans="1:8" s="1" customFormat="1" ht="11.25" customHeight="1" thickBot="1" x14ac:dyDescent="0.25">
      <c r="A144" s="15"/>
      <c r="B144" s="15"/>
      <c r="C144" s="15"/>
      <c r="D144" s="15"/>
      <c r="E144" s="15"/>
      <c r="F144" s="15"/>
      <c r="G144" s="15"/>
      <c r="H144" s="15"/>
    </row>
    <row r="145" spans="1:8" ht="35.65" customHeight="1" thickTop="1" thickBot="1" x14ac:dyDescent="0.25">
      <c r="A145" s="32" t="s">
        <v>110</v>
      </c>
      <c r="B145" s="32"/>
      <c r="C145" s="32"/>
      <c r="D145" s="11" t="s">
        <v>18</v>
      </c>
      <c r="E145" s="33" t="s">
        <v>19</v>
      </c>
      <c r="F145" s="33"/>
      <c r="G145" s="33" t="s">
        <v>20</v>
      </c>
      <c r="H145" s="33"/>
    </row>
    <row r="146" spans="1:8" ht="12.5" customHeight="1" thickTop="1" x14ac:dyDescent="0.25">
      <c r="A146" s="28" t="s">
        <v>111</v>
      </c>
      <c r="B146" s="28"/>
      <c r="C146" s="28"/>
      <c r="D146" s="12"/>
      <c r="E146" s="30"/>
      <c r="F146" s="30"/>
      <c r="G146" s="30"/>
      <c r="H146" s="30"/>
    </row>
    <row r="147" spans="1:8" ht="12.5" customHeight="1" collapsed="1" x14ac:dyDescent="0.25">
      <c r="A147" s="28" t="s">
        <v>112</v>
      </c>
      <c r="B147" s="28"/>
      <c r="C147" s="28"/>
      <c r="D147" s="14">
        <v>460</v>
      </c>
      <c r="E147" s="24">
        <v>934445</v>
      </c>
      <c r="F147" s="24"/>
      <c r="G147" s="24">
        <v>934445</v>
      </c>
      <c r="H147" s="24"/>
    </row>
    <row r="148" spans="1:8" s="1" customFormat="1" ht="11.25" hidden="1" customHeight="1" outlineLevel="1" x14ac:dyDescent="0.2">
      <c r="B148" s="25" t="s">
        <v>113</v>
      </c>
      <c r="C148" s="25"/>
      <c r="D148" s="25"/>
      <c r="E148" s="27">
        <v>934445</v>
      </c>
      <c r="F148" s="27"/>
      <c r="G148" s="27">
        <v>934445</v>
      </c>
      <c r="H148" s="27"/>
    </row>
    <row r="149" spans="1:8" ht="12.5" customHeight="1" collapsed="1" x14ac:dyDescent="0.25">
      <c r="A149" s="28" t="s">
        <v>114</v>
      </c>
      <c r="B149" s="28"/>
      <c r="C149" s="28"/>
      <c r="D149" s="14">
        <v>480</v>
      </c>
      <c r="E149" s="24">
        <v>55479</v>
      </c>
      <c r="F149" s="24"/>
      <c r="G149" s="24">
        <v>55479</v>
      </c>
      <c r="H149" s="24"/>
    </row>
    <row r="150" spans="1:8" s="1" customFormat="1" ht="11.25" hidden="1" customHeight="1" outlineLevel="1" x14ac:dyDescent="0.2">
      <c r="B150" s="25" t="s">
        <v>115</v>
      </c>
      <c r="C150" s="25"/>
      <c r="D150" s="25"/>
      <c r="E150" s="27">
        <v>58016</v>
      </c>
      <c r="F150" s="27"/>
      <c r="G150" s="27">
        <v>58016</v>
      </c>
      <c r="H150" s="27"/>
    </row>
    <row r="151" spans="1:8" ht="12.5" customHeight="1" x14ac:dyDescent="0.25">
      <c r="A151" s="28" t="s">
        <v>116</v>
      </c>
      <c r="B151" s="28"/>
      <c r="C151" s="28"/>
      <c r="D151" s="12"/>
      <c r="E151" s="30"/>
      <c r="F151" s="30"/>
      <c r="G151" s="30"/>
      <c r="H151" s="30"/>
    </row>
    <row r="152" spans="1:8" ht="12.5" customHeight="1" x14ac:dyDescent="0.25">
      <c r="A152" s="28" t="s">
        <v>117</v>
      </c>
      <c r="B152" s="28"/>
      <c r="C152" s="28"/>
      <c r="D152" s="12"/>
      <c r="E152" s="30"/>
      <c r="F152" s="30"/>
      <c r="G152" s="30"/>
      <c r="H152" s="30"/>
    </row>
    <row r="153" spans="1:8" ht="12.5" customHeight="1" collapsed="1" x14ac:dyDescent="0.25">
      <c r="A153" s="28" t="s">
        <v>118</v>
      </c>
      <c r="B153" s="28"/>
      <c r="C153" s="28"/>
      <c r="D153" s="14">
        <v>540</v>
      </c>
      <c r="E153" s="24">
        <f>17151+12916</f>
        <v>30067</v>
      </c>
      <c r="F153" s="24"/>
      <c r="G153" s="24">
        <v>17151</v>
      </c>
      <c r="H153" s="24"/>
    </row>
    <row r="154" spans="1:8" s="1" customFormat="1" ht="11.25" hidden="1" customHeight="1" outlineLevel="1" x14ac:dyDescent="0.2">
      <c r="B154" s="25" t="s">
        <v>119</v>
      </c>
      <c r="C154" s="25"/>
      <c r="D154" s="25"/>
      <c r="E154" s="27">
        <v>9214</v>
      </c>
      <c r="F154" s="27"/>
      <c r="G154" s="27">
        <v>9214</v>
      </c>
      <c r="H154" s="27"/>
    </row>
    <row r="155" spans="1:8" ht="12.5" customHeight="1" collapsed="1" x14ac:dyDescent="0.25">
      <c r="A155" s="28" t="s">
        <v>120</v>
      </c>
      <c r="B155" s="28"/>
      <c r="C155" s="28"/>
      <c r="D155" s="14">
        <v>550</v>
      </c>
      <c r="E155" s="31">
        <v>675</v>
      </c>
      <c r="F155" s="31"/>
      <c r="G155" s="31">
        <v>12916</v>
      </c>
      <c r="H155" s="31"/>
    </row>
    <row r="156" spans="1:8" s="1" customFormat="1" ht="11.25" hidden="1" customHeight="1" outlineLevel="1" x14ac:dyDescent="0.2">
      <c r="B156" s="25" t="s">
        <v>121</v>
      </c>
      <c r="C156" s="25"/>
      <c r="D156" s="25"/>
      <c r="E156" s="29">
        <v>989</v>
      </c>
      <c r="F156" s="29"/>
      <c r="G156" s="29">
        <v>989</v>
      </c>
      <c r="H156" s="29"/>
    </row>
    <row r="157" spans="1:8" ht="12.5" customHeight="1" x14ac:dyDescent="0.25">
      <c r="A157" s="28" t="s">
        <v>49</v>
      </c>
      <c r="B157" s="28"/>
      <c r="C157" s="28"/>
      <c r="D157" s="14">
        <v>560</v>
      </c>
      <c r="E157" s="24">
        <f>E149+E147+E153+E155</f>
        <v>1020666</v>
      </c>
      <c r="F157" s="24"/>
      <c r="G157" s="24">
        <f>G149+G147+G153+G155</f>
        <v>1019991</v>
      </c>
      <c r="H157" s="24"/>
    </row>
    <row r="158" spans="1:8" ht="12.5" customHeight="1" x14ac:dyDescent="0.25">
      <c r="A158" s="28"/>
      <c r="B158" s="28"/>
      <c r="C158" s="28"/>
      <c r="D158" s="12"/>
      <c r="E158" s="30"/>
      <c r="F158" s="30"/>
      <c r="G158" s="30"/>
      <c r="H158" s="30"/>
    </row>
    <row r="159" spans="1:8" ht="12.5" customHeight="1" collapsed="1" x14ac:dyDescent="0.25">
      <c r="A159" s="28" t="s">
        <v>122</v>
      </c>
      <c r="B159" s="28"/>
      <c r="C159" s="28"/>
      <c r="D159" s="12"/>
      <c r="E159" s="30"/>
      <c r="F159" s="30"/>
      <c r="G159" s="30"/>
      <c r="H159" s="30"/>
    </row>
    <row r="160" spans="1:8" s="1" customFormat="1" ht="11.25" hidden="1" customHeight="1" outlineLevel="1" x14ac:dyDescent="0.2">
      <c r="B160" s="25" t="s">
        <v>123</v>
      </c>
      <c r="C160" s="25"/>
      <c r="D160" s="25"/>
      <c r="E160" s="27">
        <v>24043</v>
      </c>
      <c r="F160" s="27"/>
      <c r="G160" s="27">
        <v>24043</v>
      </c>
      <c r="H160" s="27"/>
    </row>
    <row r="161" spans="1:8" ht="12.5" customHeight="1" collapsed="1" x14ac:dyDescent="0.25">
      <c r="A161" s="28" t="s">
        <v>124</v>
      </c>
      <c r="B161" s="28"/>
      <c r="C161" s="28"/>
      <c r="D161" s="14">
        <v>590</v>
      </c>
      <c r="E161" s="24">
        <v>45500</v>
      </c>
      <c r="F161" s="24"/>
      <c r="G161" s="24">
        <v>45500</v>
      </c>
      <c r="H161" s="24"/>
    </row>
    <row r="162" spans="1:8" s="1" customFormat="1" ht="11.25" hidden="1" customHeight="1" outlineLevel="1" x14ac:dyDescent="0.2">
      <c r="B162" s="25" t="s">
        <v>125</v>
      </c>
      <c r="C162" s="25"/>
      <c r="D162" s="25"/>
      <c r="E162" s="27">
        <v>44950</v>
      </c>
      <c r="F162" s="27"/>
      <c r="G162" s="27">
        <v>44950</v>
      </c>
      <c r="H162" s="27"/>
    </row>
    <row r="163" spans="1:8" s="1" customFormat="1" ht="11.25" hidden="1" customHeight="1" outlineLevel="1" x14ac:dyDescent="0.2">
      <c r="B163" s="25" t="s">
        <v>126</v>
      </c>
      <c r="C163" s="25"/>
      <c r="D163" s="25"/>
      <c r="E163" s="27">
        <v>6106</v>
      </c>
      <c r="F163" s="27"/>
      <c r="G163" s="27">
        <v>6106</v>
      </c>
      <c r="H163" s="27"/>
    </row>
    <row r="164" spans="1:8" ht="12.5" customHeight="1" x14ac:dyDescent="0.25">
      <c r="A164" s="28" t="s">
        <v>127</v>
      </c>
      <c r="B164" s="28"/>
      <c r="C164" s="28"/>
      <c r="D164" s="14">
        <v>600</v>
      </c>
      <c r="E164" s="24">
        <f>E161</f>
        <v>45500</v>
      </c>
      <c r="F164" s="24"/>
      <c r="G164" s="24">
        <f>G161</f>
        <v>45500</v>
      </c>
      <c r="H164" s="24"/>
    </row>
    <row r="165" spans="1:8" ht="12.5" customHeight="1" x14ac:dyDescent="0.25">
      <c r="A165" s="28"/>
      <c r="B165" s="28"/>
      <c r="C165" s="28"/>
      <c r="D165" s="12"/>
      <c r="E165" s="30"/>
      <c r="F165" s="30"/>
      <c r="G165" s="30"/>
      <c r="H165" s="30"/>
    </row>
    <row r="166" spans="1:8" ht="12.5" customHeight="1" x14ac:dyDescent="0.25">
      <c r="A166" s="28" t="s">
        <v>128</v>
      </c>
      <c r="B166" s="28"/>
      <c r="C166" s="28"/>
      <c r="D166" s="12"/>
      <c r="E166" s="30"/>
      <c r="F166" s="30"/>
      <c r="G166" s="30"/>
      <c r="H166" s="30"/>
    </row>
    <row r="167" spans="1:8" ht="12.5" customHeight="1" x14ac:dyDescent="0.25">
      <c r="A167" s="28" t="s">
        <v>129</v>
      </c>
      <c r="B167" s="28"/>
      <c r="C167" s="28"/>
      <c r="D167" s="12"/>
      <c r="E167" s="30"/>
      <c r="F167" s="30"/>
      <c r="G167" s="30"/>
      <c r="H167" s="30"/>
    </row>
    <row r="168" spans="1:8" ht="12.5" customHeight="1" collapsed="1" x14ac:dyDescent="0.25">
      <c r="A168" s="28" t="s">
        <v>167</v>
      </c>
      <c r="B168" s="28"/>
      <c r="C168" s="28"/>
      <c r="D168" s="14">
        <v>630</v>
      </c>
      <c r="E168" s="24">
        <v>18628</v>
      </c>
      <c r="F168" s="24"/>
      <c r="G168" s="24">
        <v>18628</v>
      </c>
      <c r="H168" s="24"/>
    </row>
    <row r="169" spans="1:8" s="1" customFormat="1" ht="11.25" hidden="1" customHeight="1" outlineLevel="1" x14ac:dyDescent="0.2">
      <c r="B169" s="25" t="s">
        <v>131</v>
      </c>
      <c r="C169" s="25"/>
      <c r="D169" s="25"/>
      <c r="E169" s="27">
        <v>39672</v>
      </c>
      <c r="F169" s="27"/>
      <c r="G169" s="27">
        <v>39672</v>
      </c>
      <c r="H169" s="27"/>
    </row>
    <row r="170" spans="1:8" s="1" customFormat="1" ht="11.25" hidden="1" customHeight="1" outlineLevel="1" x14ac:dyDescent="0.2">
      <c r="B170" s="25" t="s">
        <v>132</v>
      </c>
      <c r="C170" s="25"/>
      <c r="D170" s="25"/>
      <c r="E170" s="27">
        <v>11046</v>
      </c>
      <c r="F170" s="27"/>
      <c r="G170" s="27">
        <v>11046</v>
      </c>
      <c r="H170" s="27"/>
    </row>
    <row r="171" spans="1:8" ht="12.5" customHeight="1" collapsed="1" x14ac:dyDescent="0.25">
      <c r="A171" s="28" t="s">
        <v>168</v>
      </c>
      <c r="B171" s="28"/>
      <c r="C171" s="28"/>
      <c r="D171" s="14">
        <v>640</v>
      </c>
      <c r="E171" s="24">
        <v>0</v>
      </c>
      <c r="F171" s="24"/>
      <c r="G171" s="24">
        <v>0</v>
      </c>
      <c r="H171" s="24"/>
    </row>
    <row r="172" spans="1:8" s="1" customFormat="1" ht="11.25" hidden="1" customHeight="1" outlineLevel="1" x14ac:dyDescent="0.2">
      <c r="B172" s="25" t="s">
        <v>134</v>
      </c>
      <c r="C172" s="25"/>
      <c r="D172" s="25"/>
      <c r="E172" s="27">
        <v>1181</v>
      </c>
      <c r="F172" s="27"/>
      <c r="G172" s="27">
        <v>1181</v>
      </c>
      <c r="H172" s="27"/>
    </row>
    <row r="173" spans="1:8" s="1" customFormat="1" ht="11.25" customHeight="1" outlineLevel="1" x14ac:dyDescent="0.25">
      <c r="A173" s="1" t="s">
        <v>169</v>
      </c>
      <c r="B173" s="21"/>
      <c r="C173" s="21"/>
      <c r="D173" s="21"/>
      <c r="E173" s="22"/>
      <c r="F173" s="22">
        <v>22727</v>
      </c>
      <c r="G173" s="22"/>
      <c r="H173" s="23">
        <v>22727</v>
      </c>
    </row>
    <row r="174" spans="1:8" ht="12.5" customHeight="1" x14ac:dyDescent="0.25">
      <c r="A174" s="28" t="s">
        <v>26</v>
      </c>
      <c r="B174" s="28"/>
      <c r="C174" s="28"/>
      <c r="D174" s="14">
        <v>750</v>
      </c>
      <c r="E174" s="24">
        <f>E168+E171+F173</f>
        <v>41355</v>
      </c>
      <c r="F174" s="24"/>
      <c r="G174" s="24">
        <f>G168+G171+H173</f>
        <v>41355</v>
      </c>
      <c r="H174" s="24"/>
    </row>
    <row r="175" spans="1:8" ht="12.5" customHeight="1" x14ac:dyDescent="0.25">
      <c r="A175" s="28" t="s">
        <v>135</v>
      </c>
      <c r="B175" s="28"/>
      <c r="C175" s="28"/>
      <c r="D175" s="12"/>
      <c r="E175" s="30"/>
      <c r="F175" s="30"/>
      <c r="G175" s="30"/>
      <c r="H175" s="30"/>
    </row>
    <row r="176" spans="1:8" ht="12.5" customHeight="1" collapsed="1" x14ac:dyDescent="0.25">
      <c r="A176" s="28" t="s">
        <v>130</v>
      </c>
      <c r="B176" s="28"/>
      <c r="C176" s="28"/>
      <c r="D176" s="14">
        <v>780</v>
      </c>
      <c r="E176" s="24">
        <v>12664</v>
      </c>
      <c r="F176" s="24"/>
      <c r="G176" s="24">
        <v>16043</v>
      </c>
      <c r="H176" s="24"/>
    </row>
    <row r="177" spans="1:8" s="1" customFormat="1" ht="11.25" hidden="1" customHeight="1" outlineLevel="1" x14ac:dyDescent="0.2">
      <c r="B177" s="25" t="s">
        <v>136</v>
      </c>
      <c r="C177" s="25"/>
      <c r="D177" s="25"/>
      <c r="E177" s="27">
        <v>2700</v>
      </c>
      <c r="F177" s="27"/>
      <c r="G177" s="27">
        <v>10800</v>
      </c>
      <c r="H177" s="27"/>
    </row>
    <row r="178" spans="1:8" s="1" customFormat="1" ht="11.25" hidden="1" customHeight="1" outlineLevel="1" x14ac:dyDescent="0.2">
      <c r="B178" s="25" t="s">
        <v>137</v>
      </c>
      <c r="C178" s="25"/>
      <c r="D178" s="25"/>
      <c r="E178" s="27">
        <v>1306</v>
      </c>
      <c r="F178" s="27"/>
      <c r="G178" s="27">
        <v>5225</v>
      </c>
      <c r="H178" s="27"/>
    </row>
    <row r="179" spans="1:8" ht="12.5" customHeight="1" collapsed="1" x14ac:dyDescent="0.25">
      <c r="A179" s="28" t="s">
        <v>133</v>
      </c>
      <c r="B179" s="28"/>
      <c r="C179" s="28"/>
      <c r="D179" s="14">
        <v>790</v>
      </c>
      <c r="E179" s="31">
        <v>0</v>
      </c>
      <c r="F179" s="31"/>
      <c r="G179" s="24"/>
      <c r="H179" s="24"/>
    </row>
    <row r="180" spans="1:8" s="1" customFormat="1" ht="11.25" hidden="1" customHeight="1" outlineLevel="1" x14ac:dyDescent="0.2">
      <c r="B180" s="25" t="s">
        <v>138</v>
      </c>
      <c r="C180" s="25"/>
      <c r="D180" s="25"/>
      <c r="E180" s="29">
        <v>382</v>
      </c>
      <c r="F180" s="29"/>
      <c r="G180" s="27">
        <v>1495</v>
      </c>
      <c r="H180" s="27"/>
    </row>
    <row r="181" spans="1:8" ht="12.5" customHeight="1" collapsed="1" x14ac:dyDescent="0.25">
      <c r="A181" s="28" t="s">
        <v>139</v>
      </c>
      <c r="B181" s="28"/>
      <c r="C181" s="28"/>
      <c r="D181" s="14">
        <v>800</v>
      </c>
      <c r="E181" s="31">
        <v>405</v>
      </c>
      <c r="F181" s="31"/>
      <c r="G181" s="31">
        <v>372</v>
      </c>
      <c r="H181" s="31"/>
    </row>
    <row r="182" spans="1:8" s="1" customFormat="1" ht="11.25" hidden="1" customHeight="1" outlineLevel="1" x14ac:dyDescent="0.2">
      <c r="B182" s="25" t="s">
        <v>140</v>
      </c>
      <c r="C182" s="25"/>
      <c r="D182" s="25"/>
      <c r="E182" s="29">
        <v>728</v>
      </c>
      <c r="F182" s="29"/>
      <c r="G182" s="29">
        <v>36</v>
      </c>
      <c r="H182" s="29"/>
    </row>
    <row r="183" spans="1:8" s="1" customFormat="1" ht="11.25" hidden="1" customHeight="1" outlineLevel="1" x14ac:dyDescent="0.2">
      <c r="B183" s="25" t="s">
        <v>141</v>
      </c>
      <c r="C183" s="25"/>
      <c r="D183" s="25"/>
      <c r="E183" s="29">
        <v>-61</v>
      </c>
      <c r="F183" s="29"/>
      <c r="G183" s="29">
        <v>-2</v>
      </c>
      <c r="H183" s="29"/>
    </row>
    <row r="184" spans="1:8" ht="12.5" customHeight="1" collapsed="1" x14ac:dyDescent="0.25">
      <c r="A184" s="28" t="s">
        <v>142</v>
      </c>
      <c r="B184" s="28"/>
      <c r="C184" s="28"/>
      <c r="D184" s="14">
        <v>810</v>
      </c>
      <c r="E184" s="24">
        <v>96776</v>
      </c>
      <c r="F184" s="24"/>
      <c r="G184" s="24">
        <v>55286</v>
      </c>
      <c r="H184" s="24"/>
    </row>
    <row r="185" spans="1:8" s="1" customFormat="1" ht="11.25" hidden="1" customHeight="1" outlineLevel="1" x14ac:dyDescent="0.2">
      <c r="B185" s="25" t="s">
        <v>143</v>
      </c>
      <c r="C185" s="25"/>
      <c r="D185" s="25"/>
      <c r="E185" s="27">
        <v>90862</v>
      </c>
      <c r="F185" s="27"/>
      <c r="G185" s="27">
        <v>99750</v>
      </c>
      <c r="H185" s="27"/>
    </row>
    <row r="186" spans="1:8" s="1" customFormat="1" ht="11.25" hidden="1" customHeight="1" outlineLevel="1" x14ac:dyDescent="0.2">
      <c r="B186" s="25" t="s">
        <v>144</v>
      </c>
      <c r="C186" s="25"/>
      <c r="D186" s="25"/>
      <c r="E186" s="29">
        <v>1</v>
      </c>
      <c r="F186" s="29"/>
      <c r="G186" s="26"/>
      <c r="H186" s="26"/>
    </row>
    <row r="187" spans="1:8" ht="12.5" customHeight="1" collapsed="1" x14ac:dyDescent="0.25">
      <c r="A187" s="28" t="s">
        <v>145</v>
      </c>
      <c r="B187" s="28"/>
      <c r="C187" s="28"/>
      <c r="D187" s="14">
        <v>850</v>
      </c>
      <c r="E187" s="24">
        <v>10857</v>
      </c>
      <c r="F187" s="24"/>
      <c r="G187" s="24">
        <v>8602</v>
      </c>
      <c r="H187" s="24"/>
    </row>
    <row r="188" spans="1:8" s="1" customFormat="1" ht="11.25" hidden="1" customHeight="1" outlineLevel="1" x14ac:dyDescent="0.2">
      <c r="B188" s="25" t="s">
        <v>146</v>
      </c>
      <c r="C188" s="25"/>
      <c r="D188" s="25"/>
      <c r="E188" s="27">
        <v>-1191</v>
      </c>
      <c r="F188" s="27"/>
      <c r="G188" s="27">
        <v>1913</v>
      </c>
      <c r="H188" s="27"/>
    </row>
    <row r="189" spans="1:8" s="1" customFormat="1" ht="11.25" hidden="1" customHeight="1" outlineLevel="1" x14ac:dyDescent="0.2">
      <c r="B189" s="25" t="s">
        <v>147</v>
      </c>
      <c r="C189" s="25"/>
      <c r="D189" s="25"/>
      <c r="E189" s="27">
        <v>56346</v>
      </c>
      <c r="F189" s="27"/>
      <c r="G189" s="27">
        <v>3904</v>
      </c>
      <c r="H189" s="27"/>
    </row>
    <row r="190" spans="1:8" s="1" customFormat="1" ht="11.25" hidden="1" customHeight="1" outlineLevel="1" x14ac:dyDescent="0.2">
      <c r="B190" s="25" t="s">
        <v>148</v>
      </c>
      <c r="C190" s="25"/>
      <c r="D190" s="25"/>
      <c r="E190" s="27">
        <v>4159</v>
      </c>
      <c r="F190" s="27"/>
      <c r="G190" s="27">
        <v>5016</v>
      </c>
      <c r="H190" s="27"/>
    </row>
    <row r="191" spans="1:8" s="1" customFormat="1" ht="11.25" hidden="1" customHeight="1" outlineLevel="1" x14ac:dyDescent="0.2">
      <c r="B191" s="25" t="s">
        <v>149</v>
      </c>
      <c r="C191" s="25"/>
      <c r="D191" s="25"/>
      <c r="E191" s="27">
        <v>4328</v>
      </c>
      <c r="F191" s="27"/>
      <c r="G191" s="27">
        <v>4625</v>
      </c>
      <c r="H191" s="27"/>
    </row>
    <row r="192" spans="1:8" s="1" customFormat="1" ht="11.25" hidden="1" customHeight="1" outlineLevel="1" x14ac:dyDescent="0.2">
      <c r="B192" s="25" t="s">
        <v>150</v>
      </c>
      <c r="C192" s="25"/>
      <c r="D192" s="25"/>
      <c r="E192" s="27">
        <v>1759</v>
      </c>
      <c r="F192" s="27"/>
      <c r="G192" s="26"/>
      <c r="H192" s="26"/>
    </row>
    <row r="193" spans="1:8" s="1" customFormat="1" ht="11.25" hidden="1" customHeight="1" outlineLevel="1" x14ac:dyDescent="0.2">
      <c r="B193" s="25" t="s">
        <v>151</v>
      </c>
      <c r="C193" s="25"/>
      <c r="D193" s="25"/>
      <c r="E193" s="26"/>
      <c r="F193" s="26"/>
      <c r="G193" s="29">
        <v>36</v>
      </c>
      <c r="H193" s="29"/>
    </row>
    <row r="194" spans="1:8" s="1" customFormat="1" ht="11.25" hidden="1" customHeight="1" outlineLevel="1" x14ac:dyDescent="0.2">
      <c r="B194" s="25" t="s">
        <v>152</v>
      </c>
      <c r="C194" s="25"/>
      <c r="D194" s="25"/>
      <c r="E194" s="29">
        <v>24</v>
      </c>
      <c r="F194" s="29"/>
      <c r="G194" s="29">
        <v>13</v>
      </c>
      <c r="H194" s="29"/>
    </row>
    <row r="195" spans="1:8" s="1" customFormat="1" ht="11.25" hidden="1" customHeight="1" outlineLevel="1" x14ac:dyDescent="0.2">
      <c r="B195" s="25" t="s">
        <v>153</v>
      </c>
      <c r="C195" s="25"/>
      <c r="D195" s="25"/>
      <c r="E195" s="29">
        <v>874</v>
      </c>
      <c r="F195" s="29"/>
      <c r="G195" s="26"/>
      <c r="H195" s="26"/>
    </row>
    <row r="196" spans="1:8" s="1" customFormat="1" ht="11.25" hidden="1" customHeight="1" outlineLevel="1" x14ac:dyDescent="0.2">
      <c r="B196" s="25" t="s">
        <v>154</v>
      </c>
      <c r="C196" s="25"/>
      <c r="D196" s="25"/>
      <c r="E196" s="27">
        <v>-51721</v>
      </c>
      <c r="F196" s="27"/>
      <c r="G196" s="26"/>
      <c r="H196" s="26"/>
    </row>
    <row r="197" spans="1:8" ht="12.5" customHeight="1" collapsed="1" x14ac:dyDescent="0.25">
      <c r="A197" s="28" t="s">
        <v>155</v>
      </c>
      <c r="B197" s="28"/>
      <c r="C197" s="28"/>
      <c r="D197" s="14">
        <v>860</v>
      </c>
      <c r="E197" s="24">
        <v>12396</v>
      </c>
      <c r="F197" s="24"/>
      <c r="G197" s="24">
        <v>9004</v>
      </c>
      <c r="H197" s="24"/>
    </row>
    <row r="198" spans="1:8" s="1" customFormat="1" ht="11.25" hidden="1" customHeight="1" outlineLevel="1" x14ac:dyDescent="0.2">
      <c r="B198" s="25" t="s">
        <v>156</v>
      </c>
      <c r="C198" s="25"/>
      <c r="D198" s="25"/>
      <c r="E198" s="29">
        <v>402</v>
      </c>
      <c r="F198" s="29"/>
      <c r="G198" s="26"/>
      <c r="H198" s="26"/>
    </row>
    <row r="199" spans="1:8" s="1" customFormat="1" ht="11.25" hidden="1" customHeight="1" outlineLevel="1" x14ac:dyDescent="0.2">
      <c r="B199" s="25" t="s">
        <v>157</v>
      </c>
      <c r="C199" s="25"/>
      <c r="D199" s="25"/>
      <c r="E199" s="27">
        <v>9135</v>
      </c>
      <c r="F199" s="27"/>
      <c r="G199" s="27">
        <v>9509</v>
      </c>
      <c r="H199" s="27"/>
    </row>
    <row r="200" spans="1:8" ht="12.5" customHeight="1" collapsed="1" x14ac:dyDescent="0.25">
      <c r="A200" s="28" t="s">
        <v>158</v>
      </c>
      <c r="B200" s="28"/>
      <c r="C200" s="28"/>
      <c r="D200" s="14">
        <v>870</v>
      </c>
      <c r="E200" s="24">
        <v>4208</v>
      </c>
      <c r="F200" s="24"/>
      <c r="G200" s="24">
        <v>2922</v>
      </c>
      <c r="H200" s="24"/>
    </row>
    <row r="201" spans="1:8" s="1" customFormat="1" ht="11.25" hidden="1" customHeight="1" outlineLevel="1" x14ac:dyDescent="0.2">
      <c r="B201" s="25" t="s">
        <v>159</v>
      </c>
      <c r="C201" s="25"/>
      <c r="D201" s="25"/>
      <c r="E201" s="27">
        <v>2240</v>
      </c>
      <c r="F201" s="27"/>
      <c r="G201" s="27">
        <v>1041</v>
      </c>
      <c r="H201" s="27"/>
    </row>
    <row r="202" spans="1:8" ht="12.5" customHeight="1" collapsed="1" x14ac:dyDescent="0.25">
      <c r="A202" s="28" t="s">
        <v>160</v>
      </c>
      <c r="B202" s="28"/>
      <c r="C202" s="28"/>
      <c r="D202" s="14">
        <v>880</v>
      </c>
      <c r="E202" s="31"/>
      <c r="F202" s="31"/>
      <c r="G202" s="30"/>
      <c r="H202" s="30"/>
    </row>
    <row r="203" spans="1:8" s="1" customFormat="1" ht="11.25" hidden="1" customHeight="1" outlineLevel="1" x14ac:dyDescent="0.2">
      <c r="B203" s="25" t="s">
        <v>161</v>
      </c>
      <c r="C203" s="25"/>
      <c r="D203" s="25"/>
      <c r="E203" s="29">
        <v>-495</v>
      </c>
      <c r="F203" s="29"/>
      <c r="G203" s="26"/>
      <c r="H203" s="26"/>
    </row>
    <row r="204" spans="1:8" ht="12.5" customHeight="1" collapsed="1" x14ac:dyDescent="0.25">
      <c r="A204" s="28" t="s">
        <v>162</v>
      </c>
      <c r="B204" s="28"/>
      <c r="C204" s="28"/>
      <c r="D204" s="14">
        <v>900</v>
      </c>
      <c r="E204" s="30"/>
      <c r="F204" s="30"/>
      <c r="G204" s="24">
        <v>24636</v>
      </c>
      <c r="H204" s="24"/>
    </row>
    <row r="205" spans="1:8" s="1" customFormat="1" ht="11.25" hidden="1" customHeight="1" outlineLevel="1" x14ac:dyDescent="0.2">
      <c r="B205" s="25" t="s">
        <v>163</v>
      </c>
      <c r="C205" s="25"/>
      <c r="D205" s="25"/>
      <c r="E205" s="26"/>
      <c r="F205" s="26"/>
      <c r="G205" s="27">
        <v>29678</v>
      </c>
      <c r="H205" s="27"/>
    </row>
    <row r="206" spans="1:8" ht="12.5" customHeight="1" x14ac:dyDescent="0.25">
      <c r="A206" s="28" t="s">
        <v>47</v>
      </c>
      <c r="B206" s="28"/>
      <c r="C206" s="28"/>
      <c r="D206" s="14">
        <v>910</v>
      </c>
      <c r="E206" s="24">
        <f>E176+E179+E181+E184+E187+E197+E200+E202+E204</f>
        <v>137306</v>
      </c>
      <c r="F206" s="24"/>
      <c r="G206" s="24">
        <f>G176+G179+G181+G184+G187+G197+G200+G202+G204</f>
        <v>116865</v>
      </c>
      <c r="H206" s="24"/>
    </row>
    <row r="207" spans="1:8" ht="12.5" customHeight="1" x14ac:dyDescent="0.25">
      <c r="A207" s="28" t="s">
        <v>164</v>
      </c>
      <c r="B207" s="28"/>
      <c r="C207" s="28"/>
      <c r="D207" s="14">
        <v>920</v>
      </c>
      <c r="E207" s="24">
        <f>E174+E206</f>
        <v>178661</v>
      </c>
      <c r="F207" s="24"/>
      <c r="G207" s="24">
        <f>G174+G206</f>
        <v>158220</v>
      </c>
      <c r="H207" s="24"/>
    </row>
    <row r="208" spans="1:8" ht="12.5" customHeight="1" x14ac:dyDescent="0.25">
      <c r="A208" s="28" t="s">
        <v>109</v>
      </c>
      <c r="B208" s="28"/>
      <c r="C208" s="28"/>
      <c r="D208" s="14">
        <v>930</v>
      </c>
      <c r="E208" s="24">
        <f>E157+E164+E207</f>
        <v>1244827</v>
      </c>
      <c r="F208" s="24"/>
      <c r="G208" s="24">
        <f>G157+G164+G207</f>
        <v>1223711</v>
      </c>
      <c r="H208" s="24"/>
    </row>
    <row r="209" spans="1:8" x14ac:dyDescent="0.2">
      <c r="A209" s="15"/>
      <c r="B209" s="15"/>
      <c r="C209" s="15"/>
      <c r="D209" s="15"/>
      <c r="E209" s="15"/>
      <c r="F209" s="16">
        <f>E143-E208</f>
        <v>0</v>
      </c>
      <c r="G209" s="15"/>
      <c r="H209" s="15"/>
    </row>
    <row r="210" spans="1:8" s="1" customFormat="1" ht="6.75" customHeight="1" x14ac:dyDescent="0.2"/>
    <row r="211" spans="1:8" ht="13" x14ac:dyDescent="0.3">
      <c r="A211" s="5" t="s">
        <v>165</v>
      </c>
    </row>
    <row r="213" spans="1:8" ht="12.5" x14ac:dyDescent="0.25">
      <c r="A213" s="17" t="s">
        <v>166</v>
      </c>
      <c r="B213" s="17"/>
      <c r="C213" s="17"/>
      <c r="D213" s="17"/>
      <c r="E213" s="17"/>
      <c r="F213" s="17"/>
      <c r="G213" s="17"/>
      <c r="H213" s="17"/>
    </row>
  </sheetData>
  <mergeCells count="473">
    <mergeCell ref="A1:H1"/>
    <mergeCell ref="D4:H4"/>
    <mergeCell ref="C6:H6"/>
    <mergeCell ref="A24:H24"/>
    <mergeCell ref="A25:H25"/>
    <mergeCell ref="A51:C51"/>
    <mergeCell ref="E51:F51"/>
    <mergeCell ref="G51:H51"/>
    <mergeCell ref="A52:C52"/>
    <mergeCell ref="E52:F52"/>
    <mergeCell ref="G52:H52"/>
    <mergeCell ref="A53:C53"/>
    <mergeCell ref="E53:F53"/>
    <mergeCell ref="G53:H53"/>
    <mergeCell ref="A54:C54"/>
    <mergeCell ref="E54:F54"/>
    <mergeCell ref="G54:H54"/>
    <mergeCell ref="B55:D55"/>
    <mergeCell ref="E55:F55"/>
    <mergeCell ref="G55:H55"/>
    <mergeCell ref="B56:D56"/>
    <mergeCell ref="E56:F56"/>
    <mergeCell ref="G56:H56"/>
    <mergeCell ref="A57:C57"/>
    <mergeCell ref="E57:F57"/>
    <mergeCell ref="G57:H57"/>
    <mergeCell ref="A58:C58"/>
    <mergeCell ref="E58:F58"/>
    <mergeCell ref="G58:H58"/>
    <mergeCell ref="A59:C59"/>
    <mergeCell ref="E59:F59"/>
    <mergeCell ref="G59:H59"/>
    <mergeCell ref="B60:D60"/>
    <mergeCell ref="E60:F60"/>
    <mergeCell ref="G60:H60"/>
    <mergeCell ref="B61:D61"/>
    <mergeCell ref="E61:F61"/>
    <mergeCell ref="G61:H61"/>
    <mergeCell ref="B62:D62"/>
    <mergeCell ref="E62:F62"/>
    <mergeCell ref="G62:H62"/>
    <mergeCell ref="A63:C63"/>
    <mergeCell ref="E63:F63"/>
    <mergeCell ref="G63:H63"/>
    <mergeCell ref="B64:D64"/>
    <mergeCell ref="E64:F64"/>
    <mergeCell ref="G64:H64"/>
    <mergeCell ref="B65:D65"/>
    <mergeCell ref="E65:F65"/>
    <mergeCell ref="G65:H65"/>
    <mergeCell ref="B66:D66"/>
    <mergeCell ref="E66:F66"/>
    <mergeCell ref="G66:H66"/>
    <mergeCell ref="A67:C67"/>
    <mergeCell ref="E67:F67"/>
    <mergeCell ref="G67:H67"/>
    <mergeCell ref="B68:D68"/>
    <mergeCell ref="E68:F68"/>
    <mergeCell ref="G68:H68"/>
    <mergeCell ref="B69:D69"/>
    <mergeCell ref="E69:F69"/>
    <mergeCell ref="G69:H69"/>
    <mergeCell ref="A70:C70"/>
    <mergeCell ref="E70:F70"/>
    <mergeCell ref="G70:H70"/>
    <mergeCell ref="B71:D71"/>
    <mergeCell ref="E71:F71"/>
    <mergeCell ref="G71:H71"/>
    <mergeCell ref="B72:D72"/>
    <mergeCell ref="E72:F72"/>
    <mergeCell ref="G72:H72"/>
    <mergeCell ref="B73:D73"/>
    <mergeCell ref="E73:F73"/>
    <mergeCell ref="G73:H73"/>
    <mergeCell ref="B74:D74"/>
    <mergeCell ref="E74:F74"/>
    <mergeCell ref="G74:H74"/>
    <mergeCell ref="A75:C75"/>
    <mergeCell ref="E75:F75"/>
    <mergeCell ref="G75:H75"/>
    <mergeCell ref="B76:D76"/>
    <mergeCell ref="E76:F76"/>
    <mergeCell ref="G76:H76"/>
    <mergeCell ref="B77:D77"/>
    <mergeCell ref="E77:F77"/>
    <mergeCell ref="G77:H77"/>
    <mergeCell ref="A78:C78"/>
    <mergeCell ref="E78:F78"/>
    <mergeCell ref="G78:H78"/>
    <mergeCell ref="A79:C79"/>
    <mergeCell ref="E79:F79"/>
    <mergeCell ref="G79:H79"/>
    <mergeCell ref="A80:C80"/>
    <mergeCell ref="E80:F80"/>
    <mergeCell ref="G80:H80"/>
    <mergeCell ref="A81:C81"/>
    <mergeCell ref="E81:F81"/>
    <mergeCell ref="G81:H81"/>
    <mergeCell ref="A82:C82"/>
    <mergeCell ref="E82:F82"/>
    <mergeCell ref="G82:H82"/>
    <mergeCell ref="A83:C83"/>
    <mergeCell ref="E83:F83"/>
    <mergeCell ref="G83:H83"/>
    <mergeCell ref="A84:C84"/>
    <mergeCell ref="E84:F84"/>
    <mergeCell ref="G84:H84"/>
    <mergeCell ref="B85:D85"/>
    <mergeCell ref="E85:F85"/>
    <mergeCell ref="G85:H85"/>
    <mergeCell ref="B86:D86"/>
    <mergeCell ref="E86:F86"/>
    <mergeCell ref="G86:H86"/>
    <mergeCell ref="B87:D87"/>
    <mergeCell ref="E87:F87"/>
    <mergeCell ref="G87:H87"/>
    <mergeCell ref="B88:D88"/>
    <mergeCell ref="E88:F88"/>
    <mergeCell ref="G88:H88"/>
    <mergeCell ref="B89:D89"/>
    <mergeCell ref="E89:F89"/>
    <mergeCell ref="G89:H89"/>
    <mergeCell ref="B90:D90"/>
    <mergeCell ref="E90:F90"/>
    <mergeCell ref="G90:H90"/>
    <mergeCell ref="B91:D91"/>
    <mergeCell ref="E91:F91"/>
    <mergeCell ref="G91:H91"/>
    <mergeCell ref="B92:D92"/>
    <mergeCell ref="E92:F92"/>
    <mergeCell ref="G92:H92"/>
    <mergeCell ref="B93:D93"/>
    <mergeCell ref="E93:F93"/>
    <mergeCell ref="G93:H93"/>
    <mergeCell ref="B94:D94"/>
    <mergeCell ref="E94:F94"/>
    <mergeCell ref="G94:H94"/>
    <mergeCell ref="B95:D95"/>
    <mergeCell ref="E95:F95"/>
    <mergeCell ref="G95:H95"/>
    <mergeCell ref="B96:D96"/>
    <mergeCell ref="E96:F96"/>
    <mergeCell ref="G96:H96"/>
    <mergeCell ref="B97:D97"/>
    <mergeCell ref="E97:F97"/>
    <mergeCell ref="G97:H97"/>
    <mergeCell ref="B98:D98"/>
    <mergeCell ref="E98:F98"/>
    <mergeCell ref="G98:H98"/>
    <mergeCell ref="B99:D99"/>
    <mergeCell ref="E99:F99"/>
    <mergeCell ref="G99:H99"/>
    <mergeCell ref="B100:D100"/>
    <mergeCell ref="E100:F100"/>
    <mergeCell ref="G100:H100"/>
    <mergeCell ref="B101:D101"/>
    <mergeCell ref="E101:F101"/>
    <mergeCell ref="G101:H101"/>
    <mergeCell ref="A102:C102"/>
    <mergeCell ref="E102:F102"/>
    <mergeCell ref="G102:H102"/>
    <mergeCell ref="B103:D103"/>
    <mergeCell ref="E103:F103"/>
    <mergeCell ref="G103:H103"/>
    <mergeCell ref="B104:D104"/>
    <mergeCell ref="E104:F104"/>
    <mergeCell ref="G104:H104"/>
    <mergeCell ref="B105:D105"/>
    <mergeCell ref="E105:F105"/>
    <mergeCell ref="G105:H105"/>
    <mergeCell ref="B106:D106"/>
    <mergeCell ref="E106:F106"/>
    <mergeCell ref="G106:H106"/>
    <mergeCell ref="B107:D107"/>
    <mergeCell ref="E107:F107"/>
    <mergeCell ref="G107:H107"/>
    <mergeCell ref="A108:C108"/>
    <mergeCell ref="E108:F108"/>
    <mergeCell ref="G108:H108"/>
    <mergeCell ref="B109:D109"/>
    <mergeCell ref="E109:F109"/>
    <mergeCell ref="G109:H109"/>
    <mergeCell ref="B110:D110"/>
    <mergeCell ref="E110:F110"/>
    <mergeCell ref="G110:H110"/>
    <mergeCell ref="A111:C111"/>
    <mergeCell ref="E111:F111"/>
    <mergeCell ref="G111:H111"/>
    <mergeCell ref="A112:C112"/>
    <mergeCell ref="E112:F112"/>
    <mergeCell ref="G112:H112"/>
    <mergeCell ref="A113:C113"/>
    <mergeCell ref="E113:F113"/>
    <mergeCell ref="G113:H113"/>
    <mergeCell ref="B114:D114"/>
    <mergeCell ref="E114:F114"/>
    <mergeCell ref="G114:H114"/>
    <mergeCell ref="B115:D115"/>
    <mergeCell ref="E115:F115"/>
    <mergeCell ref="G115:H115"/>
    <mergeCell ref="B116:D116"/>
    <mergeCell ref="E116:F116"/>
    <mergeCell ref="G116:H116"/>
    <mergeCell ref="B117:D117"/>
    <mergeCell ref="E117:F117"/>
    <mergeCell ref="G117:H117"/>
    <mergeCell ref="B118:D118"/>
    <mergeCell ref="E118:F118"/>
    <mergeCell ref="G118:H118"/>
    <mergeCell ref="B119:D119"/>
    <mergeCell ref="E119:F119"/>
    <mergeCell ref="G119:H119"/>
    <mergeCell ref="A120:C120"/>
    <mergeCell ref="E120:F120"/>
    <mergeCell ref="G120:H120"/>
    <mergeCell ref="B121:D121"/>
    <mergeCell ref="E121:F121"/>
    <mergeCell ref="G121:H121"/>
    <mergeCell ref="B122:D122"/>
    <mergeCell ref="E122:F122"/>
    <mergeCell ref="G122:H122"/>
    <mergeCell ref="B123:D123"/>
    <mergeCell ref="E123:F123"/>
    <mergeCell ref="G123:H123"/>
    <mergeCell ref="B124:D124"/>
    <mergeCell ref="E124:F124"/>
    <mergeCell ref="G124:H124"/>
    <mergeCell ref="A125:C125"/>
    <mergeCell ref="E125:F125"/>
    <mergeCell ref="G125:H125"/>
    <mergeCell ref="B126:D126"/>
    <mergeCell ref="E126:F126"/>
    <mergeCell ref="G126:H126"/>
    <mergeCell ref="A127:C127"/>
    <mergeCell ref="E127:F127"/>
    <mergeCell ref="G127:H127"/>
    <mergeCell ref="A128:C128"/>
    <mergeCell ref="E128:F128"/>
    <mergeCell ref="G128:H128"/>
    <mergeCell ref="A129:C129"/>
    <mergeCell ref="E129:F129"/>
    <mergeCell ref="G129:H129"/>
    <mergeCell ref="B130:D130"/>
    <mergeCell ref="E130:F130"/>
    <mergeCell ref="G130:H130"/>
    <mergeCell ref="B131:D131"/>
    <mergeCell ref="E131:F131"/>
    <mergeCell ref="G131:H131"/>
    <mergeCell ref="B132:D132"/>
    <mergeCell ref="E132:F132"/>
    <mergeCell ref="G132:H132"/>
    <mergeCell ref="B133:D133"/>
    <mergeCell ref="E133:F133"/>
    <mergeCell ref="G133:H133"/>
    <mergeCell ref="B134:D134"/>
    <mergeCell ref="E134:F134"/>
    <mergeCell ref="G134:H134"/>
    <mergeCell ref="B135:D135"/>
    <mergeCell ref="E135:F135"/>
    <mergeCell ref="G135:H135"/>
    <mergeCell ref="B136:D136"/>
    <mergeCell ref="E136:F136"/>
    <mergeCell ref="G136:H136"/>
    <mergeCell ref="B137:D137"/>
    <mergeCell ref="E137:F137"/>
    <mergeCell ref="G137:H137"/>
    <mergeCell ref="B138:D138"/>
    <mergeCell ref="E138:F138"/>
    <mergeCell ref="G138:H138"/>
    <mergeCell ref="B139:D139"/>
    <mergeCell ref="E139:F139"/>
    <mergeCell ref="G139:H139"/>
    <mergeCell ref="B140:D140"/>
    <mergeCell ref="E140:F140"/>
    <mergeCell ref="G140:H140"/>
    <mergeCell ref="B141:D141"/>
    <mergeCell ref="E141:F141"/>
    <mergeCell ref="G141:H141"/>
    <mergeCell ref="A142:C142"/>
    <mergeCell ref="E142:F142"/>
    <mergeCell ref="G142:H142"/>
    <mergeCell ref="A143:C143"/>
    <mergeCell ref="E143:F143"/>
    <mergeCell ref="G143:H143"/>
    <mergeCell ref="A145:C145"/>
    <mergeCell ref="E145:F145"/>
    <mergeCell ref="G145:H145"/>
    <mergeCell ref="A146:C146"/>
    <mergeCell ref="E146:F146"/>
    <mergeCell ref="G146:H146"/>
    <mergeCell ref="A147:C147"/>
    <mergeCell ref="E147:F147"/>
    <mergeCell ref="G147:H147"/>
    <mergeCell ref="B148:D148"/>
    <mergeCell ref="E148:F148"/>
    <mergeCell ref="G148:H148"/>
    <mergeCell ref="A149:C149"/>
    <mergeCell ref="E149:F149"/>
    <mergeCell ref="G149:H149"/>
    <mergeCell ref="B150:D150"/>
    <mergeCell ref="E150:F150"/>
    <mergeCell ref="G150:H150"/>
    <mergeCell ref="A151:C151"/>
    <mergeCell ref="E151:F151"/>
    <mergeCell ref="G151:H151"/>
    <mergeCell ref="A152:C152"/>
    <mergeCell ref="E152:F152"/>
    <mergeCell ref="G152:H152"/>
    <mergeCell ref="A153:C153"/>
    <mergeCell ref="E153:F153"/>
    <mergeCell ref="G153:H153"/>
    <mergeCell ref="B154:D154"/>
    <mergeCell ref="E154:F154"/>
    <mergeCell ref="G154:H154"/>
    <mergeCell ref="A155:C155"/>
    <mergeCell ref="E155:F155"/>
    <mergeCell ref="G155:H155"/>
    <mergeCell ref="B156:D156"/>
    <mergeCell ref="E156:F156"/>
    <mergeCell ref="G156:H156"/>
    <mergeCell ref="A157:C157"/>
    <mergeCell ref="E157:F157"/>
    <mergeCell ref="G157:H157"/>
    <mergeCell ref="A158:C158"/>
    <mergeCell ref="E158:F158"/>
    <mergeCell ref="G158:H158"/>
    <mergeCell ref="A159:C159"/>
    <mergeCell ref="E159:F159"/>
    <mergeCell ref="G159:H159"/>
    <mergeCell ref="B160:D160"/>
    <mergeCell ref="E160:F160"/>
    <mergeCell ref="G160:H160"/>
    <mergeCell ref="A161:C161"/>
    <mergeCell ref="E161:F161"/>
    <mergeCell ref="G161:H161"/>
    <mergeCell ref="B162:D162"/>
    <mergeCell ref="E162:F162"/>
    <mergeCell ref="G162:H162"/>
    <mergeCell ref="B163:D163"/>
    <mergeCell ref="E163:F163"/>
    <mergeCell ref="G163:H163"/>
    <mergeCell ref="A164:C164"/>
    <mergeCell ref="E164:F164"/>
    <mergeCell ref="G164:H164"/>
    <mergeCell ref="A165:C165"/>
    <mergeCell ref="E165:F165"/>
    <mergeCell ref="G165:H165"/>
    <mergeCell ref="A166:C166"/>
    <mergeCell ref="E166:F166"/>
    <mergeCell ref="G166:H166"/>
    <mergeCell ref="A167:C167"/>
    <mergeCell ref="E167:F167"/>
    <mergeCell ref="G167:H167"/>
    <mergeCell ref="A168:C168"/>
    <mergeCell ref="E168:F168"/>
    <mergeCell ref="G168:H168"/>
    <mergeCell ref="B169:D169"/>
    <mergeCell ref="E169:F169"/>
    <mergeCell ref="G169:H169"/>
    <mergeCell ref="B170:D170"/>
    <mergeCell ref="E170:F170"/>
    <mergeCell ref="G170:H170"/>
    <mergeCell ref="A171:C171"/>
    <mergeCell ref="E171:F171"/>
    <mergeCell ref="G171:H171"/>
    <mergeCell ref="B172:D172"/>
    <mergeCell ref="E172:F172"/>
    <mergeCell ref="G172:H172"/>
    <mergeCell ref="A174:C174"/>
    <mergeCell ref="E174:F174"/>
    <mergeCell ref="G174:H174"/>
    <mergeCell ref="A175:C175"/>
    <mergeCell ref="E175:F175"/>
    <mergeCell ref="G175:H175"/>
    <mergeCell ref="A176:C176"/>
    <mergeCell ref="E176:F176"/>
    <mergeCell ref="G176:H176"/>
    <mergeCell ref="B177:D177"/>
    <mergeCell ref="E177:F177"/>
    <mergeCell ref="G177:H177"/>
    <mergeCell ref="B178:D178"/>
    <mergeCell ref="E178:F178"/>
    <mergeCell ref="G178:H178"/>
    <mergeCell ref="A179:C179"/>
    <mergeCell ref="E179:F179"/>
    <mergeCell ref="G179:H179"/>
    <mergeCell ref="B180:D180"/>
    <mergeCell ref="E180:F180"/>
    <mergeCell ref="G180:H180"/>
    <mergeCell ref="A181:C181"/>
    <mergeCell ref="E181:F181"/>
    <mergeCell ref="G181:H181"/>
    <mergeCell ref="B182:D182"/>
    <mergeCell ref="E182:F182"/>
    <mergeCell ref="G182:H182"/>
    <mergeCell ref="B183:D183"/>
    <mergeCell ref="E183:F183"/>
    <mergeCell ref="G183:H183"/>
    <mergeCell ref="A184:C184"/>
    <mergeCell ref="E184:F184"/>
    <mergeCell ref="G184:H184"/>
    <mergeCell ref="B185:D185"/>
    <mergeCell ref="E185:F185"/>
    <mergeCell ref="G185:H185"/>
    <mergeCell ref="B186:D186"/>
    <mergeCell ref="E186:F186"/>
    <mergeCell ref="G186:H186"/>
    <mergeCell ref="A187:C187"/>
    <mergeCell ref="E187:F187"/>
    <mergeCell ref="G187:H187"/>
    <mergeCell ref="B188:D188"/>
    <mergeCell ref="E188:F188"/>
    <mergeCell ref="G188:H188"/>
    <mergeCell ref="B189:D189"/>
    <mergeCell ref="E189:F189"/>
    <mergeCell ref="G189:H189"/>
    <mergeCell ref="B190:D190"/>
    <mergeCell ref="E190:F190"/>
    <mergeCell ref="G190:H190"/>
    <mergeCell ref="B191:D191"/>
    <mergeCell ref="E191:F191"/>
    <mergeCell ref="G191:H191"/>
    <mergeCell ref="B192:D192"/>
    <mergeCell ref="E192:F192"/>
    <mergeCell ref="G192:H192"/>
    <mergeCell ref="B193:D193"/>
    <mergeCell ref="E193:F193"/>
    <mergeCell ref="G193:H193"/>
    <mergeCell ref="B194:D194"/>
    <mergeCell ref="E194:F194"/>
    <mergeCell ref="G194:H194"/>
    <mergeCell ref="B195:D195"/>
    <mergeCell ref="E195:F195"/>
    <mergeCell ref="G195:H195"/>
    <mergeCell ref="B196:D196"/>
    <mergeCell ref="E196:F196"/>
    <mergeCell ref="G196:H196"/>
    <mergeCell ref="A197:C197"/>
    <mergeCell ref="E197:F197"/>
    <mergeCell ref="G197:H197"/>
    <mergeCell ref="B198:D198"/>
    <mergeCell ref="E198:F198"/>
    <mergeCell ref="G198:H198"/>
    <mergeCell ref="B199:D199"/>
    <mergeCell ref="E199:F199"/>
    <mergeCell ref="G199:H199"/>
    <mergeCell ref="A200:C200"/>
    <mergeCell ref="E200:F200"/>
    <mergeCell ref="G200:H200"/>
    <mergeCell ref="B201:D201"/>
    <mergeCell ref="E201:F201"/>
    <mergeCell ref="G201:H201"/>
    <mergeCell ref="A202:C202"/>
    <mergeCell ref="E202:F202"/>
    <mergeCell ref="G202:H202"/>
    <mergeCell ref="G206:H206"/>
    <mergeCell ref="A207:C207"/>
    <mergeCell ref="B203:D203"/>
    <mergeCell ref="E203:F203"/>
    <mergeCell ref="G203:H203"/>
    <mergeCell ref="A204:C204"/>
    <mergeCell ref="E204:F204"/>
    <mergeCell ref="G204:H204"/>
    <mergeCell ref="E207:F207"/>
    <mergeCell ref="G207:H207"/>
    <mergeCell ref="B205:D205"/>
    <mergeCell ref="E205:F205"/>
    <mergeCell ref="G205:H205"/>
    <mergeCell ref="A208:C208"/>
    <mergeCell ref="E208:F208"/>
    <mergeCell ref="G208:H208"/>
    <mergeCell ref="A206:C206"/>
    <mergeCell ref="E206:F206"/>
  </mergeCells>
  <pageMargins left="0.75" right="0.75" top="1" bottom="1" header="0.5" footer="0.5"/>
  <pageSetup paperSize="9" orientation="portrait" horizontalDpi="0" verticalDpi="0" r:id="rId1"/>
  <rowBreaks count="1" manualBreakCount="1">
    <brk id="14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Jefrosinija.Tukane</dc:creator>
  <cp:keywords/>
  <dc:description/>
  <cp:lastModifiedBy>Jefrosinija.Tukane</cp:lastModifiedBy>
  <cp:revision>1</cp:revision>
  <cp:lastPrinted>2015-04-28T07:21:38Z</cp:lastPrinted>
  <dcterms:created xsi:type="dcterms:W3CDTF">2014-10-30T14:58:31Z</dcterms:created>
  <dcterms:modified xsi:type="dcterms:W3CDTF">2016-04-25T13:28:39Z</dcterms:modified>
</cp:coreProperties>
</file>